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C33" i="1"/>
  <c r="B23" i="1"/>
  <c r="B24" i="1"/>
  <c r="B19" i="1"/>
  <c r="B20" i="1"/>
  <c r="B21" i="1"/>
  <c r="B14" i="1"/>
  <c r="B15" i="1"/>
  <c r="B10" i="1"/>
  <c r="B11" i="1"/>
  <c r="B12" i="1"/>
  <c r="B26" i="1"/>
  <c r="B27" i="1"/>
  <c r="B25" i="1"/>
  <c r="D22" i="1"/>
  <c r="C22" i="1"/>
  <c r="B22" i="1"/>
  <c r="D18" i="1"/>
  <c r="C18" i="1"/>
  <c r="B18" i="1"/>
  <c r="B16" i="1"/>
  <c r="D13" i="1"/>
  <c r="C13" i="1"/>
  <c r="B13" i="1"/>
  <c r="D9" i="1"/>
  <c r="C9" i="1"/>
  <c r="B9" i="1"/>
</calcChain>
</file>

<file path=xl/sharedStrings.xml><?xml version="1.0" encoding="utf-8"?>
<sst xmlns="http://schemas.openxmlformats.org/spreadsheetml/2006/main" count="38" uniqueCount="29">
  <si>
    <t>Наименование показетеля</t>
  </si>
  <si>
    <t xml:space="preserve">Всего </t>
  </si>
  <si>
    <t xml:space="preserve">в том числе по уровню напряжения </t>
  </si>
  <si>
    <t>СН2</t>
  </si>
  <si>
    <t>НН</t>
  </si>
  <si>
    <t>Электроэнергия (тыс. кВт.ч)</t>
  </si>
  <si>
    <t>Поступление в сеть из других уровней напряжения (трансформация) в том числе:</t>
  </si>
  <si>
    <t>ВН</t>
  </si>
  <si>
    <t>СН1</t>
  </si>
  <si>
    <t>Отпуск из сети, в том числе:</t>
  </si>
  <si>
    <t>конечные потребители - юридические лица</t>
  </si>
  <si>
    <t>население и приравненные к ним группы</t>
  </si>
  <si>
    <t>Потери , относимые на собственное потребление</t>
  </si>
  <si>
    <t>Мощность (МВт)</t>
  </si>
  <si>
    <t>Заявленная мощность</t>
  </si>
  <si>
    <t>Максимальная мощность</t>
  </si>
  <si>
    <t>Наименование</t>
  </si>
  <si>
    <t>Ед. изм.</t>
  </si>
  <si>
    <t>план</t>
  </si>
  <si>
    <t>факт</t>
  </si>
  <si>
    <t>Объём покупки электроэнергии для компенсации потерь в собственных сетях</t>
  </si>
  <si>
    <t>Цена покупки электрической энергии в целях компенсации потерь в собственных сетях (без НДС)</t>
  </si>
  <si>
    <t>Затраты на покупку электроэнергии в целях компенсации потерь, в собсвенных сетях</t>
  </si>
  <si>
    <t>тыс. кВт*ч</t>
  </si>
  <si>
    <t>руб./кВт*ч</t>
  </si>
  <si>
    <t>тыс.руб.</t>
  </si>
  <si>
    <t>2. Сведение о затратах ОРМУПЭС на оплату потерь за 2017 год.</t>
  </si>
  <si>
    <t>Сведения о балансе электрической энергии и мощности ОРМУПЭС за 2017 год</t>
  </si>
  <si>
    <t>1. Сведения об отпуске электрической энергии в сеть и отпске электричесой энергии из сети по уровням напряжений, используемых для ценообразования, потребителям электрической энергии и территориальным сетевым организациям, присоединённым к сетям ОРМУПЭС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</si>
</sst>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J3" sqref="J3"/>
    </sheetView>
  </sheetViews>
  <sheetFormatPr defaultRowHeight="14.4" x14ac:dyDescent="0.3"/>
  <cols>
    <col min="1" max="1" width="45" bestFit="1" customWidth="1"/>
    <col min="2" max="2" width="15.21875" customWidth="1"/>
    <col min="3" max="3" width="17" customWidth="1"/>
    <col min="4" max="4" width="16.77734375" customWidth="1"/>
  </cols>
  <sheetData>
    <row r="1" spans="1:4" x14ac:dyDescent="0.3">
      <c r="A1" s="6" t="s">
        <v>27</v>
      </c>
      <c r="B1" s="6"/>
      <c r="C1" s="6"/>
      <c r="D1" s="6"/>
    </row>
    <row r="3" spans="1:4" ht="55.2" customHeight="1" x14ac:dyDescent="0.3">
      <c r="A3" s="10" t="s">
        <v>28</v>
      </c>
      <c r="B3" s="10"/>
      <c r="C3" s="10"/>
      <c r="D3" s="10"/>
    </row>
    <row r="6" spans="1:4" x14ac:dyDescent="0.3">
      <c r="A6" s="7" t="s">
        <v>0</v>
      </c>
      <c r="B6" s="7" t="s">
        <v>1</v>
      </c>
      <c r="C6" s="5" t="s">
        <v>2</v>
      </c>
      <c r="D6" s="5"/>
    </row>
    <row r="7" spans="1:4" x14ac:dyDescent="0.3">
      <c r="A7" s="8"/>
      <c r="B7" s="8"/>
      <c r="C7" s="4" t="s">
        <v>3</v>
      </c>
      <c r="D7" s="4" t="s">
        <v>4</v>
      </c>
    </row>
    <row r="8" spans="1:4" x14ac:dyDescent="0.3">
      <c r="A8" s="5" t="s">
        <v>5</v>
      </c>
      <c r="B8" s="5"/>
      <c r="C8" s="5"/>
      <c r="D8" s="5"/>
    </row>
    <row r="9" spans="1:4" ht="48" customHeight="1" x14ac:dyDescent="0.3">
      <c r="A9" s="3" t="s">
        <v>6</v>
      </c>
      <c r="B9" s="9">
        <f>C9+D9</f>
        <v>62675.579999999994</v>
      </c>
      <c r="C9" s="9">
        <f>C10+C11</f>
        <v>56966.63</v>
      </c>
      <c r="D9" s="9">
        <f>D12</f>
        <v>5708.95</v>
      </c>
    </row>
    <row r="10" spans="1:4" x14ac:dyDescent="0.3">
      <c r="A10" s="2" t="s">
        <v>7</v>
      </c>
      <c r="B10" s="9">
        <f t="shared" ref="B10:B12" si="0">C10+D10</f>
        <v>14360.38</v>
      </c>
      <c r="C10" s="9">
        <v>14360.38</v>
      </c>
      <c r="D10" s="9"/>
    </row>
    <row r="11" spans="1:4" x14ac:dyDescent="0.3">
      <c r="A11" s="2" t="s">
        <v>8</v>
      </c>
      <c r="B11" s="9">
        <f t="shared" si="0"/>
        <v>42606.25</v>
      </c>
      <c r="C11" s="9">
        <v>42606.25</v>
      </c>
      <c r="D11" s="9"/>
    </row>
    <row r="12" spans="1:4" x14ac:dyDescent="0.3">
      <c r="A12" s="2" t="s">
        <v>3</v>
      </c>
      <c r="B12" s="9">
        <f t="shared" si="0"/>
        <v>5708.95</v>
      </c>
      <c r="C12" s="9"/>
      <c r="D12" s="9">
        <v>5708.95</v>
      </c>
    </row>
    <row r="13" spans="1:4" x14ac:dyDescent="0.3">
      <c r="A13" s="2" t="s">
        <v>9</v>
      </c>
      <c r="B13" s="9">
        <f>C13+D13</f>
        <v>53263.23</v>
      </c>
      <c r="C13" s="9">
        <f>C14</f>
        <v>11245.5</v>
      </c>
      <c r="D13" s="9">
        <f>D14+D15</f>
        <v>42017.73</v>
      </c>
    </row>
    <row r="14" spans="1:4" x14ac:dyDescent="0.3">
      <c r="A14" s="2" t="s">
        <v>10</v>
      </c>
      <c r="B14" s="9">
        <f t="shared" ref="B14:B15" si="1">C14+D14</f>
        <v>16868.388999999999</v>
      </c>
      <c r="C14" s="9">
        <v>11245.5</v>
      </c>
      <c r="D14" s="9">
        <v>5622.8890000000001</v>
      </c>
    </row>
    <row r="15" spans="1:4" x14ac:dyDescent="0.3">
      <c r="A15" s="2" t="s">
        <v>11</v>
      </c>
      <c r="B15" s="9">
        <f t="shared" si="1"/>
        <v>36394.841</v>
      </c>
      <c r="C15" s="9"/>
      <c r="D15" s="9">
        <v>36394.841</v>
      </c>
    </row>
    <row r="16" spans="1:4" x14ac:dyDescent="0.3">
      <c r="A16" s="2" t="s">
        <v>12</v>
      </c>
      <c r="B16" s="9">
        <f>C16+D16</f>
        <v>9412.35</v>
      </c>
      <c r="C16" s="9">
        <v>8555.8261000000002</v>
      </c>
      <c r="D16" s="9">
        <v>856.52390000000003</v>
      </c>
    </row>
    <row r="17" spans="1:4" x14ac:dyDescent="0.3">
      <c r="A17" s="5" t="s">
        <v>13</v>
      </c>
      <c r="B17" s="5"/>
      <c r="C17" s="5"/>
      <c r="D17" s="5"/>
    </row>
    <row r="18" spans="1:4" ht="28.8" x14ac:dyDescent="0.3">
      <c r="A18" s="3" t="s">
        <v>6</v>
      </c>
      <c r="B18" s="2">
        <f>C18+D18</f>
        <v>11.154999999999999</v>
      </c>
      <c r="C18" s="2">
        <f>C19+C20</f>
        <v>10.1808</v>
      </c>
      <c r="D18" s="2">
        <f>D21</f>
        <v>0.97419999999999995</v>
      </c>
    </row>
    <row r="19" spans="1:4" x14ac:dyDescent="0.3">
      <c r="A19" s="2" t="s">
        <v>7</v>
      </c>
      <c r="B19" s="2">
        <f t="shared" ref="B19:B21" si="2">C19+D19</f>
        <v>2.4521999999999999</v>
      </c>
      <c r="C19" s="2">
        <v>2.4521999999999999</v>
      </c>
      <c r="D19" s="2"/>
    </row>
    <row r="20" spans="1:4" x14ac:dyDescent="0.3">
      <c r="A20" s="2" t="s">
        <v>8</v>
      </c>
      <c r="B20" s="2">
        <f t="shared" si="2"/>
        <v>7.7286000000000001</v>
      </c>
      <c r="C20" s="2">
        <v>7.7286000000000001</v>
      </c>
      <c r="D20" s="2"/>
    </row>
    <row r="21" spans="1:4" x14ac:dyDescent="0.3">
      <c r="A21" s="2" t="s">
        <v>3</v>
      </c>
      <c r="B21" s="2">
        <f t="shared" si="2"/>
        <v>0.97419999999999995</v>
      </c>
      <c r="C21" s="2"/>
      <c r="D21" s="2">
        <v>0.97419999999999995</v>
      </c>
    </row>
    <row r="22" spans="1:4" x14ac:dyDescent="0.3">
      <c r="A22" s="2" t="s">
        <v>9</v>
      </c>
      <c r="B22" s="2">
        <f>C22+D22</f>
        <v>9.0971000000000011</v>
      </c>
      <c r="C22" s="2">
        <f>C23</f>
        <v>1.9204000000000001</v>
      </c>
      <c r="D22" s="2">
        <f>D23+D24</f>
        <v>7.1767000000000003</v>
      </c>
    </row>
    <row r="23" spans="1:4" x14ac:dyDescent="0.3">
      <c r="A23" s="2" t="s">
        <v>10</v>
      </c>
      <c r="B23" s="2">
        <f t="shared" ref="B23:B24" si="3">C23+D23</f>
        <v>2.8806000000000003</v>
      </c>
      <c r="C23" s="2">
        <v>1.9204000000000001</v>
      </c>
      <c r="D23" s="2">
        <v>0.96020000000000005</v>
      </c>
    </row>
    <row r="24" spans="1:4" x14ac:dyDescent="0.3">
      <c r="A24" s="2" t="s">
        <v>11</v>
      </c>
      <c r="B24" s="2">
        <f t="shared" si="3"/>
        <v>6.2164999999999999</v>
      </c>
      <c r="C24" s="2"/>
      <c r="D24" s="2">
        <v>6.2164999999999999</v>
      </c>
    </row>
    <row r="25" spans="1:4" x14ac:dyDescent="0.3">
      <c r="A25" s="2" t="s">
        <v>12</v>
      </c>
      <c r="B25" s="2">
        <f>C25+D25</f>
        <v>1.6079000000000001</v>
      </c>
      <c r="C25" s="2">
        <v>1.4616</v>
      </c>
      <c r="D25" s="2">
        <v>0.14630000000000001</v>
      </c>
    </row>
    <row r="26" spans="1:4" x14ac:dyDescent="0.3">
      <c r="A26" s="2" t="s">
        <v>14</v>
      </c>
      <c r="B26" s="2">
        <f t="shared" ref="B26:B27" si="4">C26+D26</f>
        <v>10.705</v>
      </c>
      <c r="C26" s="2">
        <v>2.8153999999999999</v>
      </c>
      <c r="D26" s="2">
        <v>7.8895999999999997</v>
      </c>
    </row>
    <row r="27" spans="1:4" x14ac:dyDescent="0.3">
      <c r="A27" s="2" t="s">
        <v>15</v>
      </c>
      <c r="B27" s="2">
        <f t="shared" si="4"/>
        <v>30.479999999999997</v>
      </c>
      <c r="C27" s="2">
        <v>7.67</v>
      </c>
      <c r="D27" s="2">
        <v>22.81</v>
      </c>
    </row>
    <row r="29" spans="1:4" x14ac:dyDescent="0.3">
      <c r="A29" s="6" t="s">
        <v>26</v>
      </c>
      <c r="B29" s="6"/>
      <c r="C29" s="6"/>
      <c r="D29" s="6"/>
    </row>
    <row r="30" spans="1:4" x14ac:dyDescent="0.3">
      <c r="A30" s="2" t="s">
        <v>16</v>
      </c>
      <c r="B30" s="2" t="s">
        <v>17</v>
      </c>
      <c r="C30" s="2" t="s">
        <v>18</v>
      </c>
      <c r="D30" s="2" t="s">
        <v>19</v>
      </c>
    </row>
    <row r="31" spans="1:4" ht="28.8" x14ac:dyDescent="0.3">
      <c r="A31" s="3" t="s">
        <v>20</v>
      </c>
      <c r="B31" s="2" t="s">
        <v>23</v>
      </c>
      <c r="C31" s="2">
        <v>9072.6</v>
      </c>
      <c r="D31" s="2">
        <v>9412.35</v>
      </c>
    </row>
    <row r="32" spans="1:4" ht="43.2" x14ac:dyDescent="0.3">
      <c r="A32" s="3" t="s">
        <v>21</v>
      </c>
      <c r="B32" s="2" t="s">
        <v>24</v>
      </c>
      <c r="C32" s="2">
        <v>1.9290499999999999</v>
      </c>
      <c r="D32" s="2">
        <f>D33/D31</f>
        <v>1.9697610054874715</v>
      </c>
    </row>
    <row r="33" spans="1:4" ht="28.8" x14ac:dyDescent="0.3">
      <c r="A33" s="3" t="s">
        <v>22</v>
      </c>
      <c r="B33" s="2" t="s">
        <v>25</v>
      </c>
      <c r="C33" s="9">
        <f>C31*C32</f>
        <v>17501.499029999999</v>
      </c>
      <c r="D33" s="2">
        <v>18540.080000000002</v>
      </c>
    </row>
    <row r="34" spans="1:4" x14ac:dyDescent="0.3">
      <c r="A34" s="1"/>
    </row>
  </sheetData>
  <mergeCells count="8">
    <mergeCell ref="A1:D1"/>
    <mergeCell ref="A3:D3"/>
    <mergeCell ref="C6:D6"/>
    <mergeCell ref="A8:D8"/>
    <mergeCell ref="A17:D17"/>
    <mergeCell ref="A29:D29"/>
    <mergeCell ref="A6:A7"/>
    <mergeCell ref="B6:B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2018-04-09T23:23:52Z</dcterms:modified>
</cp:coreProperties>
</file>