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25" windowWidth="23967" windowHeight="10105" activeTab="2"/>
  </bookViews>
  <sheets>
    <sheet name="Прилоджение 2-4" sheetId="1" r:id="rId1"/>
    <sheet name="Приложение 2-5 (2)" sheetId="4" r:id="rId2"/>
    <sheet name="Приложение 2-6" sheetId="3" r:id="rId3"/>
  </sheets>
  <externalReferences>
    <externalReference r:id="rId4"/>
    <externalReference r:id="rId5"/>
  </externalReferences>
  <definedNames>
    <definedName name="_diap">'[1]Служебный лист'!$B$62:$B$73</definedName>
    <definedName name="_dimlist">'[1]Служебный лист'!$B$13:$B$19</definedName>
    <definedName name="_unom">'[1]Служебный лист'!$B$52:$B$55</definedName>
    <definedName name="_yesno">'[1]Служебный лист'!$B$58:$B$59</definedName>
    <definedName name="CaseList" localSheetId="1">#REF!</definedName>
    <definedName name="CaseList">#REF!</definedName>
    <definedName name="DimList" localSheetId="1">#REF!</definedName>
    <definedName name="DimList">#REF!</definedName>
    <definedName name="FinList" localSheetId="1">#REF!</definedName>
    <definedName name="FinList">#REF!</definedName>
    <definedName name="rsk_list">'[1]Служебный лист'!$B$22:$B$32</definedName>
    <definedName name="targets">'[1]Служебный лист'!$B$35:$B$49</definedName>
    <definedName name="_xlnm.Print_Titles" localSheetId="1">'Приложение 2-5 (2)'!$4:$6</definedName>
    <definedName name="_xlnm.Print_Area" localSheetId="1">'Приложение 2-5 (2)'!$A$1:$K$134</definedName>
  </definedNames>
  <calcPr calcId="125725"/>
</workbook>
</file>

<file path=xl/calcChain.xml><?xml version="1.0" encoding="utf-8"?>
<calcChain xmlns="http://schemas.openxmlformats.org/spreadsheetml/2006/main">
  <c r="H11" i="4"/>
  <c r="I11"/>
  <c r="J11"/>
  <c r="K11"/>
  <c r="G11"/>
  <c r="G25"/>
  <c r="G26"/>
  <c r="G27"/>
  <c r="G28"/>
  <c r="G29"/>
  <c r="G30"/>
  <c r="G31"/>
  <c r="G32"/>
  <c r="G43" s="1"/>
  <c r="G33"/>
  <c r="G34"/>
  <c r="G35"/>
  <c r="G36"/>
  <c r="G57" s="1"/>
  <c r="G37"/>
  <c r="E38"/>
  <c r="F38"/>
  <c r="G38"/>
  <c r="H38"/>
  <c r="I38"/>
  <c r="J38"/>
  <c r="K38"/>
  <c r="E39"/>
  <c r="F39"/>
  <c r="G39"/>
  <c r="H39"/>
  <c r="I39"/>
  <c r="J39"/>
  <c r="K39"/>
  <c r="G40"/>
  <c r="G59" s="1"/>
  <c r="G41"/>
  <c r="E42"/>
  <c r="F42"/>
  <c r="G42"/>
  <c r="H42"/>
  <c r="I42"/>
  <c r="J42"/>
  <c r="K42"/>
  <c r="E43"/>
  <c r="F43"/>
  <c r="H43"/>
  <c r="I43"/>
  <c r="J43"/>
  <c r="K43"/>
  <c r="G44"/>
  <c r="G61" s="1"/>
  <c r="G45"/>
  <c r="E46"/>
  <c r="F46"/>
  <c r="G46"/>
  <c r="H46"/>
  <c r="I46"/>
  <c r="J46"/>
  <c r="K46"/>
  <c r="E47"/>
  <c r="F47"/>
  <c r="G47"/>
  <c r="H47"/>
  <c r="I47"/>
  <c r="J47"/>
  <c r="K47"/>
  <c r="G48"/>
  <c r="G63" s="1"/>
  <c r="G49"/>
  <c r="E50"/>
  <c r="F50"/>
  <c r="G50"/>
  <c r="H50"/>
  <c r="I50"/>
  <c r="J50"/>
  <c r="K50"/>
  <c r="E51"/>
  <c r="F51"/>
  <c r="G51"/>
  <c r="H51"/>
  <c r="I51"/>
  <c r="J51"/>
  <c r="K51"/>
  <c r="G52"/>
  <c r="G53"/>
  <c r="E54"/>
  <c r="F54"/>
  <c r="G54"/>
  <c r="H54"/>
  <c r="I54"/>
  <c r="J54"/>
  <c r="K54"/>
  <c r="E55"/>
  <c r="F55"/>
  <c r="G55"/>
  <c r="H55"/>
  <c r="I55"/>
  <c r="J55"/>
  <c r="K55"/>
  <c r="G56"/>
  <c r="E57"/>
  <c r="F57"/>
  <c r="H57"/>
  <c r="I57"/>
  <c r="J57"/>
  <c r="K57"/>
  <c r="G58"/>
  <c r="E59"/>
  <c r="F59"/>
  <c r="H59"/>
  <c r="I59"/>
  <c r="J59"/>
  <c r="K59"/>
  <c r="G60"/>
  <c r="E61"/>
  <c r="F61"/>
  <c r="H61"/>
  <c r="I61"/>
  <c r="J61"/>
  <c r="K61"/>
  <c r="G62"/>
  <c r="E63"/>
  <c r="F63"/>
  <c r="H63"/>
  <c r="I63"/>
  <c r="J63"/>
  <c r="K63"/>
  <c r="E64"/>
  <c r="F64"/>
  <c r="H64"/>
  <c r="I64"/>
  <c r="J64"/>
  <c r="K64"/>
  <c r="G66"/>
  <c r="E67"/>
  <c r="E65" s="1"/>
  <c r="F67"/>
  <c r="F65" s="1"/>
  <c r="G67"/>
  <c r="H67"/>
  <c r="H65" s="1"/>
  <c r="I67"/>
  <c r="I65" s="1"/>
  <c r="J67"/>
  <c r="J65" s="1"/>
  <c r="K67"/>
  <c r="K65" s="1"/>
  <c r="G68"/>
  <c r="G64" s="1"/>
  <c r="G70"/>
  <c r="G71" s="1"/>
  <c r="E71"/>
  <c r="F71"/>
  <c r="H71"/>
  <c r="I71"/>
  <c r="J71"/>
  <c r="K71"/>
  <c r="G72"/>
  <c r="G74"/>
  <c r="G75" s="1"/>
  <c r="E75"/>
  <c r="F75"/>
  <c r="H75"/>
  <c r="I75"/>
  <c r="J75"/>
  <c r="K75"/>
  <c r="G76"/>
  <c r="G77"/>
  <c r="G78"/>
  <c r="G79"/>
  <c r="G80"/>
  <c r="G81"/>
  <c r="E82"/>
  <c r="F82"/>
  <c r="H82"/>
  <c r="I82"/>
  <c r="J82"/>
  <c r="K82"/>
  <c r="G83"/>
  <c r="G84"/>
  <c r="G85"/>
  <c r="G86"/>
  <c r="G87"/>
  <c r="G82" s="1"/>
  <c r="G88"/>
  <c r="G89"/>
  <c r="G90"/>
  <c r="G91"/>
  <c r="E95"/>
  <c r="E92" s="1"/>
  <c r="F95"/>
  <c r="F92" s="1"/>
  <c r="H95"/>
  <c r="I95"/>
  <c r="I92" s="1"/>
  <c r="J95"/>
  <c r="J92" s="1"/>
  <c r="K95"/>
  <c r="K92" s="1"/>
  <c r="E97"/>
  <c r="E94" s="1"/>
  <c r="F97"/>
  <c r="H97"/>
  <c r="H94" s="1"/>
  <c r="I97"/>
  <c r="I94" s="1"/>
  <c r="J97"/>
  <c r="K97"/>
  <c r="K94" s="1"/>
  <c r="G99"/>
  <c r="G100" s="1"/>
  <c r="G96" s="1"/>
  <c r="E100"/>
  <c r="E96" s="1"/>
  <c r="F100"/>
  <c r="H100"/>
  <c r="H96" s="1"/>
  <c r="H93" s="1"/>
  <c r="I100"/>
  <c r="I96" s="1"/>
  <c r="I93" s="1"/>
  <c r="J100"/>
  <c r="K100"/>
  <c r="G101"/>
  <c r="G97" s="1"/>
  <c r="G94" s="1"/>
  <c r="G103"/>
  <c r="E104"/>
  <c r="F104"/>
  <c r="F96" s="1"/>
  <c r="G104"/>
  <c r="H104"/>
  <c r="I104"/>
  <c r="J104"/>
  <c r="J96" s="1"/>
  <c r="K104"/>
  <c r="K96" s="1"/>
  <c r="G105"/>
  <c r="E108"/>
  <c r="F108"/>
  <c r="H108"/>
  <c r="H92" s="1"/>
  <c r="I108"/>
  <c r="J108"/>
  <c r="K108"/>
  <c r="E110"/>
  <c r="F110"/>
  <c r="F94" s="1"/>
  <c r="H110"/>
  <c r="I110"/>
  <c r="J110"/>
  <c r="J94" s="1"/>
  <c r="K110"/>
  <c r="G112"/>
  <c r="G113" s="1"/>
  <c r="E113"/>
  <c r="E109" s="1"/>
  <c r="F113"/>
  <c r="F109" s="1"/>
  <c r="H113"/>
  <c r="I113"/>
  <c r="I109" s="1"/>
  <c r="J113"/>
  <c r="J109" s="1"/>
  <c r="K113"/>
  <c r="G114"/>
  <c r="G110" s="1"/>
  <c r="G116"/>
  <c r="G108" s="1"/>
  <c r="E117"/>
  <c r="F117"/>
  <c r="H117"/>
  <c r="H109" s="1"/>
  <c r="I117"/>
  <c r="J117"/>
  <c r="K117"/>
  <c r="K109" s="1"/>
  <c r="G118"/>
  <c r="E122"/>
  <c r="F122"/>
  <c r="H122"/>
  <c r="I122"/>
  <c r="J122"/>
  <c r="K122"/>
  <c r="G123"/>
  <c r="G124" s="1"/>
  <c r="G121" s="1"/>
  <c r="E124"/>
  <c r="E121" s="1"/>
  <c r="F124"/>
  <c r="F121" s="1"/>
  <c r="H124"/>
  <c r="I124"/>
  <c r="I121" s="1"/>
  <c r="J124"/>
  <c r="J121" s="1"/>
  <c r="K124"/>
  <c r="G125"/>
  <c r="G122" s="1"/>
  <c r="G126"/>
  <c r="G127" s="1"/>
  <c r="E127"/>
  <c r="F127"/>
  <c r="H127"/>
  <c r="H121" s="1"/>
  <c r="I127"/>
  <c r="J127"/>
  <c r="K127"/>
  <c r="K121" s="1"/>
  <c r="G128"/>
  <c r="E93" l="1"/>
  <c r="K93"/>
  <c r="J93"/>
  <c r="F93"/>
  <c r="G65"/>
  <c r="G95"/>
  <c r="G92" s="1"/>
  <c r="G117"/>
  <c r="G109" s="1"/>
  <c r="G93" s="1"/>
  <c r="K19" i="1"/>
  <c r="I19"/>
  <c r="J19" s="1"/>
  <c r="K18"/>
  <c r="J18"/>
  <c r="I18"/>
</calcChain>
</file>

<file path=xl/sharedStrings.xml><?xml version="1.0" encoding="utf-8"?>
<sst xmlns="http://schemas.openxmlformats.org/spreadsheetml/2006/main" count="360" uniqueCount="175">
  <si>
    <t>Сводная форма мониторинга реализации программы энергосбережения и повышения энергетической эффективности</t>
  </si>
  <si>
    <t>Октябрьское районное муниципальное унитарное предприятие электрических сетей</t>
  </si>
  <si>
    <t>Наименование программы</t>
  </si>
  <si>
    <t>Программа в области энергосбережения и повышения энергетической эффективности</t>
  </si>
  <si>
    <t>Почтовый адрес</t>
  </si>
  <si>
    <t>692561, Приморский край, Октябрьский район, с. Покровка, ул. Советов, д. 11</t>
  </si>
  <si>
    <t xml:space="preserve">Ответственный за формирование программы </t>
  </si>
  <si>
    <t>Белокопытов Ярослав Васильевич, 8(42344)5-82-91, ekonomist@ormupes.ru</t>
  </si>
  <si>
    <t>Дата начала и окончания действия программы</t>
  </si>
  <si>
    <t>01.07.2020-31.12.2024 гг.</t>
  </si>
  <si>
    <t>Период</t>
  </si>
  <si>
    <t>Затраты, млн. руб. без НДС</t>
  </si>
  <si>
    <t>Доля затрат в инвестиционной программе, направленной на реализацию целевых мероприятий в области энергосбережения и повышения энергетической эффективности</t>
  </si>
  <si>
    <t>Топливно энергетические ресурсы</t>
  </si>
  <si>
    <t>Пр осуществлении регулируемого вида деятельности</t>
  </si>
  <si>
    <t>При осуществлении прочей деятельности, в т. ч. хозяйственные нужды</t>
  </si>
  <si>
    <t>Всего</t>
  </si>
  <si>
    <t>В т.ч. Капитальные</t>
  </si>
  <si>
    <t>Сумарные затраты ТЭР</t>
  </si>
  <si>
    <t>Экономия ТЭР в результате реализации программы</t>
  </si>
  <si>
    <t>млн. кВт.*ч, Без учёта воды</t>
  </si>
  <si>
    <t>т.у.т., Без учёта воды</t>
  </si>
  <si>
    <t>млн. руб. без НДС с учётом воды</t>
  </si>
  <si>
    <t>за отчётный год</t>
  </si>
  <si>
    <t>план</t>
  </si>
  <si>
    <t>факт</t>
  </si>
  <si>
    <t>отклонение</t>
  </si>
  <si>
    <t>нарастающим итогом</t>
  </si>
  <si>
    <t>Отчёт о достижении целевых и прочих показателей программы энергосбережения и повышения энергетической эффективности</t>
  </si>
  <si>
    <t>№ п/п</t>
  </si>
  <si>
    <t>Целевые показатели</t>
  </si>
  <si>
    <t>ед. изм.</t>
  </si>
  <si>
    <t>Средние показатели по отрасли</t>
  </si>
  <si>
    <t>Лучшие мировыые показатели отрасли</t>
  </si>
  <si>
    <t>Плановые значения целевых  показателей</t>
  </si>
  <si>
    <t>1.</t>
  </si>
  <si>
    <t>1.1</t>
  </si>
  <si>
    <t>Снижение удельного технологического расхода электрической энергии при её передаче по распределительным сетям относительно нормативов технлогических потерь электрической энерги, установленных в соответствии с действующим законодательством, на каждый год реализации программы</t>
  </si>
  <si>
    <t>кВт*ч</t>
  </si>
  <si>
    <t>%</t>
  </si>
  <si>
    <t>1.2</t>
  </si>
  <si>
    <t>Снижение удельного расхода электрической энергии на производственные и хозяйственные нужды, на 1 кв. м. площади по отношению к фактическому расходу в предшествующем году реализации программы</t>
  </si>
  <si>
    <t>кВт*ч/к в м</t>
  </si>
  <si>
    <t>1.3</t>
  </si>
  <si>
    <t>Снижение удельного расхода тепловой энергии на производственные и хозяйственные нужды на 1 куб. м объема помещений по отношению к фактическому расходу в предшествующем году реализации программы</t>
  </si>
  <si>
    <t>Гкал/ку б.м</t>
  </si>
  <si>
    <t>1.4</t>
  </si>
  <si>
    <t>Оснащенность приборами учета энергоресурсов в зданиях, строениях, сооружениях, находящихся в собственности регулируемой организации</t>
  </si>
  <si>
    <t>1.4.1</t>
  </si>
  <si>
    <t>электрической энергии</t>
  </si>
  <si>
    <t>1.4.2</t>
  </si>
  <si>
    <t>тепловой энергии</t>
  </si>
  <si>
    <t>1.4.3</t>
  </si>
  <si>
    <t>газа природного</t>
  </si>
  <si>
    <t>1.4.4</t>
  </si>
  <si>
    <t>холодной и горячей воды</t>
  </si>
  <si>
    <t>1.5</t>
  </si>
  <si>
    <t>Сокращение удельного расхода горюче-смазочных материалов, используемых для оказания услуг по передаче электрической энергии по сетям организаций, оказывающих услуги по передаче электрической энергии по отношению к фактическому расходу в предшествующем году реализации программы</t>
  </si>
  <si>
    <t>1.5.1</t>
  </si>
  <si>
    <t>бензин</t>
  </si>
  <si>
    <t>1.5.2</t>
  </si>
  <si>
    <t>дизельное топливо</t>
  </si>
  <si>
    <t>1.6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</si>
  <si>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</si>
  <si>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1.7</t>
  </si>
  <si>
    <t>Объем выбросов парниковых газов при производстве электрической энергии</t>
  </si>
  <si>
    <t>тонн</t>
  </si>
  <si>
    <t>Отпуск электрической энергии в сеть (отпуск из сети), всего, в т.ч. по уровням напряжения:</t>
  </si>
  <si>
    <t>млн. кВт.ч</t>
  </si>
  <si>
    <t>1.1.</t>
  </si>
  <si>
    <t>ВН</t>
  </si>
  <si>
    <t>1.2.</t>
  </si>
  <si>
    <t>СНI</t>
  </si>
  <si>
    <t>1.3.</t>
  </si>
  <si>
    <t>СНII</t>
  </si>
  <si>
    <t>1.4.</t>
  </si>
  <si>
    <t>НН</t>
  </si>
  <si>
    <t>Отпуск электрической энергии в сеть без учета "последней мили" и объема электрической энергии, отпущенной с шин генераторов</t>
  </si>
  <si>
    <t>Отпуск электрической энергии в соответствии с "экономическим" балансом электрической энергии по уровням напряжения:</t>
  </si>
  <si>
    <t>3.1.</t>
  </si>
  <si>
    <t>3.2.</t>
  </si>
  <si>
    <t>3.3.</t>
  </si>
  <si>
    <t>3.4.</t>
  </si>
  <si>
    <t>Потери электрической энергии, всего, в т.ч. по уровням напряжения:</t>
  </si>
  <si>
    <t>млн. руб. без НДС</t>
  </si>
  <si>
    <t>% от п.1</t>
  </si>
  <si>
    <t>% от п.2</t>
  </si>
  <si>
    <t>4.1.</t>
  </si>
  <si>
    <t>% от п.1.1.</t>
  </si>
  <si>
    <t>% от п.3.1.</t>
  </si>
  <si>
    <t>4.2.</t>
  </si>
  <si>
    <t>% от п.1.2.</t>
  </si>
  <si>
    <t>% от п.3.2.</t>
  </si>
  <si>
    <t>4.3.</t>
  </si>
  <si>
    <t>% от п.1.3.</t>
  </si>
  <si>
    <t>% от п.3.3.</t>
  </si>
  <si>
    <t>4.4.</t>
  </si>
  <si>
    <t>% от п.1.4.</t>
  </si>
  <si>
    <t>% от п.3.4.</t>
  </si>
  <si>
    <t>Расход на собственные нужды подстанций, всего, в т.ч. по уровням напряжения:</t>
  </si>
  <si>
    <t>% от п.4.</t>
  </si>
  <si>
    <t>5.1.</t>
  </si>
  <si>
    <t>% от п.4.1.</t>
  </si>
  <si>
    <t>5.2.</t>
  </si>
  <si>
    <t>% от п.4.2.</t>
  </si>
  <si>
    <t>5.3.</t>
  </si>
  <si>
    <t>% от п.4.3.</t>
  </si>
  <si>
    <t>Расход энергетических ресурсов на хозяйственные нужды зданий административно-производственного назначения, всего, в т.ч.:</t>
  </si>
  <si>
    <t>млн.руб. без НДС</t>
  </si>
  <si>
    <t>тыс. т у.т.</t>
  </si>
  <si>
    <t>6.1.</t>
  </si>
  <si>
    <t>электрическая энергия</t>
  </si>
  <si>
    <t>млн. кВт∙ч</t>
  </si>
  <si>
    <r>
      <t>млн. кВт∙ч/м</t>
    </r>
    <r>
      <rPr>
        <vertAlign val="superscript"/>
        <sz val="11"/>
        <color theme="1" tint="4.9989318521683403E-2"/>
        <rFont val="Times New Roman"/>
        <family val="1"/>
        <charset val="204"/>
      </rPr>
      <t>2</t>
    </r>
  </si>
  <si>
    <t>6.2.</t>
  </si>
  <si>
    <t>тепловая энергия (системы отопления зданий)</t>
  </si>
  <si>
    <t>Гкал</t>
  </si>
  <si>
    <r>
      <t>Гкал/м</t>
    </r>
    <r>
      <rPr>
        <vertAlign val="superscript"/>
        <sz val="11"/>
        <color theme="1" tint="4.9989318521683403E-2"/>
        <rFont val="Times New Roman"/>
        <family val="1"/>
        <charset val="204"/>
      </rPr>
      <t xml:space="preserve">3 </t>
    </r>
  </si>
  <si>
    <t>6.3.</t>
  </si>
  <si>
    <t>газ природный (в том числе сжиженный)</t>
  </si>
  <si>
    <r>
      <t>тыс. м</t>
    </r>
    <r>
      <rPr>
        <vertAlign val="superscript"/>
        <sz val="11"/>
        <color theme="1" tint="4.9989318521683403E-2"/>
        <rFont val="Times New Roman"/>
        <family val="1"/>
        <charset val="204"/>
      </rPr>
      <t>3</t>
    </r>
    <r>
      <rPr>
        <sz val="11"/>
        <color theme="1" tint="4.9989318521683403E-2"/>
        <rFont val="Times New Roman"/>
        <family val="1"/>
        <charset val="204"/>
      </rPr>
      <t xml:space="preserve"> </t>
    </r>
  </si>
  <si>
    <t>6.4.</t>
  </si>
  <si>
    <t>иные виды ТЭР (уголь, мазут, дизельное топливо, керосин и т.д.)</t>
  </si>
  <si>
    <r>
      <t>тыс. м</t>
    </r>
    <r>
      <rPr>
        <vertAlign val="superscript"/>
        <sz val="11"/>
        <color theme="1" tint="4.9989318521683403E-2"/>
        <rFont val="Times New Roman"/>
        <family val="1"/>
        <charset val="204"/>
      </rPr>
      <t>3</t>
    </r>
  </si>
  <si>
    <t>тыс.л</t>
  </si>
  <si>
    <t>тыс.т.</t>
  </si>
  <si>
    <t>7.</t>
  </si>
  <si>
    <t>Расход природных ресурсов на хозяйственные нужды зданий административно-производственного назначения, всего, в т.ч.:</t>
  </si>
  <si>
    <t xml:space="preserve"> 7.1</t>
  </si>
  <si>
    <t>водоснабжение горячее</t>
  </si>
  <si>
    <t xml:space="preserve"> 7.2</t>
  </si>
  <si>
    <t>водоснабжение холодное</t>
  </si>
  <si>
    <t xml:space="preserve"> 7.3</t>
  </si>
  <si>
    <t>иные виды природных ресурсов</t>
  </si>
  <si>
    <t>Расход  моторного топлива автотранспортом и спецтехникой, всего, в т.ч.:</t>
  </si>
  <si>
    <t>тыс.л.</t>
  </si>
  <si>
    <t>8.1.</t>
  </si>
  <si>
    <t>бензин, в т.ч.:</t>
  </si>
  <si>
    <t>тыс.л/100 км</t>
  </si>
  <si>
    <t>8.1.1.</t>
  </si>
  <si>
    <t>автотранспортом</t>
  </si>
  <si>
    <t>тыс. т.у.т.</t>
  </si>
  <si>
    <t>8.1.2.</t>
  </si>
  <si>
    <t>спецтехникой</t>
  </si>
  <si>
    <t>тыс.л/м.час</t>
  </si>
  <si>
    <t>8.2.</t>
  </si>
  <si>
    <t>дизельное топливо, в т.ч.:</t>
  </si>
  <si>
    <t>8.2.1.</t>
  </si>
  <si>
    <t>8.2.2.</t>
  </si>
  <si>
    <t>8.3.</t>
  </si>
  <si>
    <t>Иные виды топлива для автотраспорта и спецтехники, всего, в т.ч.:</t>
  </si>
  <si>
    <t xml:space="preserve"> 8.3.1</t>
  </si>
  <si>
    <t>газ природный (в т. ч. сжиженный)</t>
  </si>
  <si>
    <t xml:space="preserve">тыс. л </t>
  </si>
  <si>
    <t xml:space="preserve"> 8.3.2</t>
  </si>
  <si>
    <t>млн. кВтч</t>
  </si>
  <si>
    <t>Отчёт о реализации мероприятий, основной целью которых является энергосбережение и (или) повышение энергетической эффективности</t>
  </si>
  <si>
    <t>Наименование мероприятия</t>
  </si>
  <si>
    <t>Объём выполнения</t>
  </si>
  <si>
    <t>Численные значениия экономии</t>
  </si>
  <si>
    <t>Затраты (план) млн. руб. (без НДС)</t>
  </si>
  <si>
    <t>размерность</t>
  </si>
  <si>
    <t>План</t>
  </si>
  <si>
    <t>Факт</t>
  </si>
  <si>
    <t>Всего наколпительным итогом за годы реализации программы</t>
  </si>
  <si>
    <t>В отчётном году</t>
  </si>
  <si>
    <t>численное значении экономии в указанной размерности</t>
  </si>
  <si>
    <t>численное значение экономии, т.у.т.</t>
  </si>
  <si>
    <t>численное значение экономии, млн. руб.</t>
  </si>
  <si>
    <t>нд</t>
  </si>
  <si>
    <t>за 2021 г.</t>
  </si>
  <si>
    <t>4</t>
  </si>
  <si>
    <t>Приобретение специальной автотехники (сидельный тягач с полуприцепом)</t>
  </si>
  <si>
    <t>млн. руб.</t>
  </si>
  <si>
    <t>н/д</t>
  </si>
</sst>
</file>

<file path=xl/styles.xml><?xml version="1.0" encoding="utf-8"?>
<styleSheet xmlns="http://schemas.openxmlformats.org/spreadsheetml/2006/main">
  <numFmts count="29">
    <numFmt numFmtId="164" formatCode="0.0000"/>
    <numFmt numFmtId="165" formatCode="0.00000"/>
    <numFmt numFmtId="166" formatCode="_-* #,##0.00&quot;р.&quot;_-;\-* #,##0.00&quot;р.&quot;_-;_-* &quot;-&quot;??&quot;р.&quot;_-;_-@_-"/>
    <numFmt numFmtId="167" formatCode="###\ ##\ ##"/>
    <numFmt numFmtId="168" formatCode="0_);\(0\)"/>
    <numFmt numFmtId="169" formatCode="_(* #,##0_);_(* \(#,##0\);_(* &quot;-&quot;??_);_(@_)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_-* #,##0_-;\-* #,##0_-;_-* &quot;-&quot;_-;_-@_-"/>
    <numFmt numFmtId="175" formatCode="_-* #,##0.00_-;\-* #,##0.00_-;_-* &quot;-&quot;??_-;_-@_-"/>
    <numFmt numFmtId="176" formatCode="_-* #,##0.00[$€-1]_-;\-* #,##0.00[$€-1]_-;_-* &quot;-&quot;??[$€-1]_-"/>
    <numFmt numFmtId="177" formatCode="_(* #,##0_);_(* \(#,##0\);_(* &quot;-&quot;_);_(@_)"/>
    <numFmt numFmtId="178" formatCode="_-* #,##0_d_._-;\-* #,##0_d_._-;_-* &quot;-&quot;_d_._-;_-@_-"/>
    <numFmt numFmtId="179" formatCode="_-* #,##0.00_d_._-;\-* #,##0.00_d_._-;_-* &quot;-&quot;??_d_._-;_-@_-"/>
    <numFmt numFmtId="180" formatCode="_(* #,##0.000_);_(* \(#,##0.000\);_(* &quot;-&quot;???_);_(@_)"/>
    <numFmt numFmtId="181" formatCode="_-&quot;Ј&quot;* #,##0_-;\-&quot;Ј&quot;* #,##0_-;_-&quot;Ј&quot;* &quot;-&quot;_-;_-@_-"/>
    <numFmt numFmtId="182" formatCode="_-&quot;Ј&quot;* #,##0.00_-;\-&quot;Ј&quot;* #,##0.00_-;_-&quot;Ј&quot;* &quot;-&quot;??_-;_-@_-"/>
    <numFmt numFmtId="183" formatCode="General_)"/>
    <numFmt numFmtId="184" formatCode="0.0"/>
    <numFmt numFmtId="185" formatCode="#,##0.0"/>
    <numFmt numFmtId="186" formatCode="#,##0_);[Red]\(#,##0\)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.00_р_._-;\-* #,##0.00_р_._-;_-* &quot;-&quot;??_р_._-;_-@_-"/>
    <numFmt numFmtId="190" formatCode="_-* #,##0.00_р_._-;\-* #,##0.00_р_._-;_-* \-??_р_._-;_-@_-"/>
    <numFmt numFmtId="191" formatCode="0.0%"/>
    <numFmt numFmtId="192" formatCode="#,##0.00_ ;\-#,##0.00\ 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u/>
      <sz val="10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u/>
      <sz val="7.5"/>
      <color indexed="12"/>
      <name val="Arial Cyr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Optima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Courier"/>
      <family val="3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vertAlign val="superscript"/>
      <sz val="11"/>
      <color theme="1" tint="4.9989318521683403E-2"/>
      <name val="Times New Roman"/>
      <family val="1"/>
      <charset val="204"/>
    </font>
    <font>
      <i/>
      <sz val="10"/>
      <color theme="1" tint="4.9989318521683403E-2"/>
      <name val="Times New Roman"/>
      <family val="1"/>
      <charset val="204"/>
    </font>
    <font>
      <i/>
      <sz val="11"/>
      <color theme="1" tint="4.9989318521683403E-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36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11">
      <protection locked="0"/>
    </xf>
    <xf numFmtId="0" fontId="9" fillId="2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2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1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4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23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5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4" fillId="49" borderId="0" applyNumberFormat="0" applyBorder="0" applyAlignment="0" applyProtection="0"/>
    <xf numFmtId="0" fontId="14" fillId="47" borderId="0" applyNumberFormat="0" applyBorder="0" applyAlignment="0" applyProtection="0"/>
    <xf numFmtId="0" fontId="14" fillId="19" borderId="0" applyNumberFormat="0" applyBorder="0" applyAlignment="0" applyProtection="0"/>
    <xf numFmtId="0" fontId="14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4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4" fillId="39" borderId="0" applyNumberFormat="0" applyBorder="0" applyAlignment="0" applyProtection="0"/>
    <xf numFmtId="0" fontId="14" fillId="52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8" borderId="0" applyNumberFormat="0" applyBorder="0" applyAlignment="0" applyProtection="0"/>
    <xf numFmtId="0" fontId="14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167" fontId="16" fillId="63" borderId="0">
      <alignment horizontal="center" vertical="center"/>
    </xf>
    <xf numFmtId="168" fontId="17" fillId="0" borderId="12" applyFont="0" applyFill="0">
      <alignment horizontal="right" vertical="center"/>
      <protection locked="0"/>
    </xf>
    <xf numFmtId="168" fontId="17" fillId="0" borderId="0" applyFont="0" applyBorder="0" applyProtection="0">
      <alignment vertical="center"/>
    </xf>
    <xf numFmtId="167" fontId="6" fillId="0" borderId="0" applyNumberFormat="0" applyFont="0" applyAlignment="0">
      <alignment horizontal="center" vertical="center"/>
    </xf>
    <xf numFmtId="39" fontId="18" fillId="64" borderId="0" applyNumberFormat="0" applyBorder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4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>
      <alignment horizontal="left"/>
    </xf>
    <xf numFmtId="169" fontId="22" fillId="65" borderId="1">
      <alignment vertical="center"/>
    </xf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4" fillId="66" borderId="13" applyNumberFormat="0" applyAlignment="0" applyProtection="0"/>
    <xf numFmtId="169" fontId="22" fillId="67" borderId="14">
      <alignment vertical="center"/>
    </xf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37" fontId="25" fillId="68" borderId="14">
      <alignment horizontal="center" vertical="center"/>
    </xf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7" fillId="50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0" fontId="26" fillId="69" borderId="15" applyNumberFormat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>
      <alignment wrapText="1"/>
    </xf>
    <xf numFmtId="177" fontId="21" fillId="75" borderId="14" applyBorder="0">
      <alignment horizontal="center"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7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7" borderId="1">
      <alignment horizontal="center" vertical="center" wrapText="1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4" fillId="60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0" fontId="43" fillId="13" borderId="13" applyNumberFormat="0" applyAlignment="0" applyProtection="0"/>
    <xf numFmtId="177" fontId="21" fillId="78" borderId="14">
      <alignment horizontal="center" vertical="center"/>
      <protection locked="0"/>
    </xf>
    <xf numFmtId="169" fontId="6" fillId="79" borderId="14">
      <alignment vertical="center"/>
    </xf>
    <xf numFmtId="167" fontId="45" fillId="80" borderId="21" applyBorder="0" applyAlignment="0">
      <alignment horizontal="left" indent="1"/>
    </xf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9" fillId="60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50" fillId="64" borderId="14" applyFont="0" applyBorder="0" applyAlignment="0">
      <alignment horizontal="center" vertical="center"/>
    </xf>
    <xf numFmtId="0" fontId="9" fillId="0" borderId="2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2" fillId="0" borderId="0"/>
    <xf numFmtId="0" fontId="42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6" fillId="59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0" fontId="10" fillId="8" borderId="25" applyNumberFormat="0" applyFont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4" fillId="66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3" fillId="24" borderId="26" applyNumberFormat="0" applyAlignment="0" applyProtection="0"/>
    <xf numFmtId="0" fontId="55" fillId="64" borderId="0">
      <alignment vertical="center"/>
    </xf>
    <xf numFmtId="0" fontId="56" fillId="0" borderId="0">
      <protection locked="0"/>
    </xf>
    <xf numFmtId="0" fontId="57" fillId="0" borderId="0" applyNumberFormat="0">
      <alignment horizontal="left"/>
    </xf>
    <xf numFmtId="169" fontId="58" fillId="79" borderId="14">
      <alignment horizontal="center" vertical="center" wrapText="1"/>
      <protection locked="0"/>
    </xf>
    <xf numFmtId="0" fontId="6" fillId="0" borderId="0">
      <alignment vertical="center"/>
    </xf>
    <xf numFmtId="0" fontId="59" fillId="10" borderId="0">
      <alignment horizontal="left" vertical="top"/>
    </xf>
    <xf numFmtId="0" fontId="60" fillId="24" borderId="0">
      <alignment horizontal="center" vertical="center"/>
    </xf>
    <xf numFmtId="4" fontId="61" fillId="81" borderId="27" applyNumberFormat="0" applyProtection="0">
      <alignment vertical="center"/>
    </xf>
    <xf numFmtId="4" fontId="62" fillId="81" borderId="28" applyNumberFormat="0" applyProtection="0">
      <alignment vertical="center"/>
    </xf>
    <xf numFmtId="4" fontId="63" fillId="81" borderId="27" applyNumberFormat="0" applyProtection="0">
      <alignment vertical="center"/>
    </xf>
    <xf numFmtId="4" fontId="64" fillId="82" borderId="28" applyNumberFormat="0" applyProtection="0">
      <alignment vertical="center"/>
    </xf>
    <xf numFmtId="4" fontId="61" fillId="81" borderId="27" applyNumberFormat="0" applyProtection="0">
      <alignment horizontal="left" vertical="center" indent="1"/>
    </xf>
    <xf numFmtId="4" fontId="62" fillId="82" borderId="28" applyNumberFormat="0" applyProtection="0">
      <alignment horizontal="left" vertical="center" indent="1"/>
    </xf>
    <xf numFmtId="0" fontId="61" fillId="81" borderId="27" applyNumberFormat="0" applyProtection="0">
      <alignment horizontal="left" vertical="top" indent="1"/>
    </xf>
    <xf numFmtId="0" fontId="65" fillId="81" borderId="27" applyNumberFormat="0" applyProtection="0">
      <alignment horizontal="left" vertical="top" indent="1"/>
    </xf>
    <xf numFmtId="4" fontId="61" fillId="4" borderId="0" applyNumberFormat="0" applyProtection="0">
      <alignment horizontal="left" vertical="center" indent="1"/>
    </xf>
    <xf numFmtId="4" fontId="62" fillId="32" borderId="28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62" fillId="5" borderId="28" applyNumberFormat="0" applyProtection="0">
      <alignment horizontal="right" vertical="center"/>
    </xf>
    <xf numFmtId="4" fontId="11" fillId="6" borderId="27" applyNumberFormat="0" applyProtection="0">
      <alignment horizontal="right" vertical="center"/>
    </xf>
    <xf numFmtId="4" fontId="62" fillId="83" borderId="28" applyNumberFormat="0" applyProtection="0">
      <alignment horizontal="right" vertical="center"/>
    </xf>
    <xf numFmtId="4" fontId="11" fillId="45" borderId="27" applyNumberFormat="0" applyProtection="0">
      <alignment horizontal="right" vertical="center"/>
    </xf>
    <xf numFmtId="4" fontId="62" fillId="45" borderId="29" applyNumberFormat="0" applyProtection="0">
      <alignment horizontal="right" vertical="center"/>
    </xf>
    <xf numFmtId="4" fontId="11" fillId="25" borderId="27" applyNumberFormat="0" applyProtection="0">
      <alignment horizontal="right" vertical="center"/>
    </xf>
    <xf numFmtId="4" fontId="62" fillId="25" borderId="28" applyNumberFormat="0" applyProtection="0">
      <alignment horizontal="right" vertical="center"/>
    </xf>
    <xf numFmtId="4" fontId="11" fillId="33" borderId="27" applyNumberFormat="0" applyProtection="0">
      <alignment horizontal="right" vertical="center"/>
    </xf>
    <xf numFmtId="4" fontId="62" fillId="33" borderId="28" applyNumberFormat="0" applyProtection="0">
      <alignment horizontal="right" vertical="center"/>
    </xf>
    <xf numFmtId="4" fontId="11" fillId="58" borderId="27" applyNumberFormat="0" applyProtection="0">
      <alignment horizontal="right" vertical="center"/>
    </xf>
    <xf numFmtId="4" fontId="62" fillId="58" borderId="28" applyNumberFormat="0" applyProtection="0">
      <alignment horizontal="right" vertical="center"/>
    </xf>
    <xf numFmtId="4" fontId="11" fillId="23" borderId="27" applyNumberFormat="0" applyProtection="0">
      <alignment horizontal="right" vertical="center"/>
    </xf>
    <xf numFmtId="4" fontId="62" fillId="23" borderId="28" applyNumberFormat="0" applyProtection="0">
      <alignment horizontal="right" vertical="center"/>
    </xf>
    <xf numFmtId="4" fontId="11" fillId="84" borderId="27" applyNumberFormat="0" applyProtection="0">
      <alignment horizontal="right" vertical="center"/>
    </xf>
    <xf numFmtId="4" fontId="62" fillId="84" borderId="28" applyNumberFormat="0" applyProtection="0">
      <alignment horizontal="right" vertical="center"/>
    </xf>
    <xf numFmtId="4" fontId="11" fillId="22" borderId="27" applyNumberFormat="0" applyProtection="0">
      <alignment horizontal="right" vertical="center"/>
    </xf>
    <xf numFmtId="4" fontId="62" fillId="22" borderId="28" applyNumberFormat="0" applyProtection="0">
      <alignment horizontal="right" vertical="center"/>
    </xf>
    <xf numFmtId="4" fontId="61" fillId="85" borderId="30" applyNumberFormat="0" applyProtection="0">
      <alignment horizontal="left" vertical="center" indent="1"/>
    </xf>
    <xf numFmtId="4" fontId="62" fillId="85" borderId="29" applyNumberFormat="0" applyProtection="0">
      <alignment horizontal="left" vertical="center" indent="1"/>
    </xf>
    <xf numFmtId="4" fontId="11" fillId="86" borderId="0" applyNumberFormat="0" applyProtection="0">
      <alignment horizontal="left" vertical="center" indent="1"/>
    </xf>
    <xf numFmtId="4" fontId="56" fillId="21" borderId="29" applyNumberFormat="0" applyProtection="0">
      <alignment horizontal="left" vertical="center" indent="1"/>
    </xf>
    <xf numFmtId="4" fontId="66" fillId="21" borderId="0" applyNumberFormat="0" applyProtection="0">
      <alignment horizontal="left" vertical="center" indent="1"/>
    </xf>
    <xf numFmtId="4" fontId="56" fillId="21" borderId="29" applyNumberFormat="0" applyProtection="0">
      <alignment horizontal="left" vertical="center" indent="1"/>
    </xf>
    <xf numFmtId="4" fontId="11" fillId="4" borderId="27" applyNumberFormat="0" applyProtection="0">
      <alignment horizontal="right" vertical="center"/>
    </xf>
    <xf numFmtId="4" fontId="62" fillId="4" borderId="28" applyNumberFormat="0" applyProtection="0">
      <alignment horizontal="right" vertical="center"/>
    </xf>
    <xf numFmtId="4" fontId="59" fillId="86" borderId="0" applyNumberFormat="0" applyProtection="0">
      <alignment horizontal="left" vertical="center" indent="1"/>
    </xf>
    <xf numFmtId="4" fontId="62" fillId="86" borderId="29" applyNumberFormat="0" applyProtection="0">
      <alignment horizontal="left" vertical="center" indent="1"/>
    </xf>
    <xf numFmtId="4" fontId="59" fillId="4" borderId="0" applyNumberFormat="0" applyProtection="0">
      <alignment horizontal="left" vertical="center" indent="1"/>
    </xf>
    <xf numFmtId="4" fontId="62" fillId="4" borderId="29" applyNumberFormat="0" applyProtection="0">
      <alignment horizontal="left" vertical="center" indent="1"/>
    </xf>
    <xf numFmtId="0" fontId="6" fillId="21" borderId="27" applyNumberFormat="0" applyProtection="0">
      <alignment horizontal="left" vertical="center" indent="1"/>
    </xf>
    <xf numFmtId="0" fontId="62" fillId="24" borderId="28" applyNumberFormat="0" applyProtection="0">
      <alignment horizontal="left" vertical="center" indent="1"/>
    </xf>
    <xf numFmtId="0" fontId="6" fillId="21" borderId="27" applyNumberFormat="0" applyProtection="0">
      <alignment horizontal="left" vertical="top" indent="1"/>
    </xf>
    <xf numFmtId="0" fontId="67" fillId="21" borderId="27" applyNumberFormat="0" applyProtection="0">
      <alignment horizontal="left" vertical="top" indent="1"/>
    </xf>
    <xf numFmtId="0" fontId="6" fillId="4" borderId="27" applyNumberFormat="0" applyProtection="0">
      <alignment horizontal="left" vertical="center" indent="1"/>
    </xf>
    <xf numFmtId="0" fontId="62" fillId="87" borderId="28" applyNumberFormat="0" applyProtection="0">
      <alignment horizontal="left" vertical="center" indent="1"/>
    </xf>
    <xf numFmtId="0" fontId="6" fillId="4" borderId="27" applyNumberFormat="0" applyProtection="0">
      <alignment horizontal="left" vertical="top" indent="1"/>
    </xf>
    <xf numFmtId="0" fontId="67" fillId="4" borderId="27" applyNumberFormat="0" applyProtection="0">
      <alignment horizontal="left" vertical="top" indent="1"/>
    </xf>
    <xf numFmtId="0" fontId="6" fillId="12" borderId="27" applyNumberFormat="0" applyProtection="0">
      <alignment horizontal="left" vertical="center" indent="1"/>
    </xf>
    <xf numFmtId="0" fontId="62" fillId="12" borderId="28" applyNumberFormat="0" applyProtection="0">
      <alignment horizontal="left" vertical="center" indent="1"/>
    </xf>
    <xf numFmtId="0" fontId="6" fillId="12" borderId="27" applyNumberFormat="0" applyProtection="0">
      <alignment horizontal="left" vertical="top" indent="1"/>
    </xf>
    <xf numFmtId="0" fontId="67" fillId="12" borderId="27" applyNumberFormat="0" applyProtection="0">
      <alignment horizontal="left" vertical="top" indent="1"/>
    </xf>
    <xf numFmtId="0" fontId="6" fillId="86" borderId="27" applyNumberFormat="0" applyProtection="0">
      <alignment horizontal="left" vertical="center" indent="1"/>
    </xf>
    <xf numFmtId="0" fontId="6" fillId="86" borderId="27" applyNumberFormat="0" applyProtection="0">
      <alignment horizontal="left" vertical="center" indent="1"/>
    </xf>
    <xf numFmtId="0" fontId="62" fillId="86" borderId="28" applyNumberFormat="0" applyProtection="0">
      <alignment horizontal="left" vertical="center" indent="1"/>
    </xf>
    <xf numFmtId="0" fontId="6" fillId="86" borderId="27" applyNumberFormat="0" applyProtection="0">
      <alignment horizontal="left" vertical="top" indent="1"/>
    </xf>
    <xf numFmtId="0" fontId="67" fillId="86" borderId="27" applyNumberFormat="0" applyProtection="0">
      <alignment horizontal="left" vertical="top" indent="1"/>
    </xf>
    <xf numFmtId="0" fontId="6" fillId="10" borderId="14" applyNumberFormat="0">
      <protection locked="0"/>
    </xf>
    <xf numFmtId="0" fontId="67" fillId="10" borderId="31" applyNumberFormat="0">
      <protection locked="0"/>
    </xf>
    <xf numFmtId="0" fontId="68" fillId="21" borderId="32" applyBorder="0"/>
    <xf numFmtId="4" fontId="11" fillId="8" borderId="27" applyNumberFormat="0" applyProtection="0">
      <alignment vertical="center"/>
    </xf>
    <xf numFmtId="4" fontId="69" fillId="8" borderId="27" applyNumberFormat="0" applyProtection="0">
      <alignment vertical="center"/>
    </xf>
    <xf numFmtId="4" fontId="70" fillId="8" borderId="27" applyNumberFormat="0" applyProtection="0">
      <alignment vertical="center"/>
    </xf>
    <xf numFmtId="4" fontId="64" fillId="88" borderId="14" applyNumberFormat="0" applyProtection="0">
      <alignment vertical="center"/>
    </xf>
    <xf numFmtId="4" fontId="11" fillId="8" borderId="27" applyNumberFormat="0" applyProtection="0">
      <alignment horizontal="left" vertical="center" indent="1"/>
    </xf>
    <xf numFmtId="4" fontId="69" fillId="24" borderId="27" applyNumberFormat="0" applyProtection="0">
      <alignment horizontal="left" vertical="center" indent="1"/>
    </xf>
    <xf numFmtId="0" fontId="11" fillId="8" borderId="27" applyNumberFormat="0" applyProtection="0">
      <alignment horizontal="left" vertical="top" indent="1"/>
    </xf>
    <xf numFmtId="0" fontId="69" fillId="8" borderId="27" applyNumberFormat="0" applyProtection="0">
      <alignment horizontal="left" vertical="top" indent="1"/>
    </xf>
    <xf numFmtId="4" fontId="11" fillId="86" borderId="27" applyNumberFormat="0" applyProtection="0">
      <alignment horizontal="right" vertical="center"/>
    </xf>
    <xf numFmtId="4" fontId="11" fillId="86" borderId="27" applyNumberFormat="0" applyProtection="0">
      <alignment horizontal="right" vertical="center"/>
    </xf>
    <xf numFmtId="4" fontId="62" fillId="0" borderId="28" applyNumberFormat="0" applyProtection="0">
      <alignment horizontal="right" vertical="center"/>
    </xf>
    <xf numFmtId="4" fontId="70" fillId="86" borderId="27" applyNumberFormat="0" applyProtection="0">
      <alignment horizontal="right" vertical="center"/>
    </xf>
    <xf numFmtId="4" fontId="70" fillId="86" borderId="27" applyNumberFormat="0" applyProtection="0">
      <alignment horizontal="right" vertical="center"/>
    </xf>
    <xf numFmtId="4" fontId="64" fillId="89" borderId="28" applyNumberFormat="0" applyProtection="0">
      <alignment horizontal="right" vertical="center"/>
    </xf>
    <xf numFmtId="4" fontId="11" fillId="4" borderId="27" applyNumberFormat="0" applyProtection="0">
      <alignment horizontal="left" vertical="center" indent="1"/>
    </xf>
    <xf numFmtId="4" fontId="11" fillId="4" borderId="27" applyNumberFormat="0" applyProtection="0">
      <alignment horizontal="left" vertical="center" indent="1"/>
    </xf>
    <xf numFmtId="4" fontId="62" fillId="32" borderId="28" applyNumberFormat="0" applyProtection="0">
      <alignment horizontal="left" vertical="center" indent="1"/>
    </xf>
    <xf numFmtId="0" fontId="11" fillId="4" borderId="27" applyNumberFormat="0" applyProtection="0">
      <alignment horizontal="left" vertical="top" indent="1"/>
    </xf>
    <xf numFmtId="0" fontId="69" fillId="4" borderId="27" applyNumberFormat="0" applyProtection="0">
      <alignment horizontal="left" vertical="top" indent="1"/>
    </xf>
    <xf numFmtId="4" fontId="71" fillId="90" borderId="0" applyNumberFormat="0" applyProtection="0">
      <alignment horizontal="left" vertical="center" indent="1"/>
    </xf>
    <xf numFmtId="4" fontId="72" fillId="90" borderId="29" applyNumberFormat="0" applyProtection="0">
      <alignment horizontal="left" vertical="center" indent="1"/>
    </xf>
    <xf numFmtId="0" fontId="62" fillId="91" borderId="14"/>
    <xf numFmtId="4" fontId="73" fillId="86" borderId="27" applyNumberFormat="0" applyProtection="0">
      <alignment horizontal="right" vertical="center"/>
    </xf>
    <xf numFmtId="4" fontId="74" fillId="10" borderId="28" applyNumberFormat="0" applyProtection="0">
      <alignment horizontal="right" vertical="center"/>
    </xf>
    <xf numFmtId="0" fontId="75" fillId="92" borderId="0"/>
    <xf numFmtId="49" fontId="76" fillId="92" borderId="0"/>
    <xf numFmtId="49" fontId="77" fillId="92" borderId="33"/>
    <xf numFmtId="49" fontId="77" fillId="92" borderId="0"/>
    <xf numFmtId="0" fontId="75" fillId="89" borderId="33">
      <protection locked="0"/>
    </xf>
    <xf numFmtId="0" fontId="75" fillId="92" borderId="0"/>
    <xf numFmtId="0" fontId="77" fillId="93" borderId="0"/>
    <xf numFmtId="0" fontId="77" fillId="75" borderId="0"/>
    <xf numFmtId="0" fontId="77" fillId="94" borderId="0"/>
    <xf numFmtId="0" fontId="78" fillId="0" borderId="0" applyNumberFormat="0" applyFill="0" applyBorder="0" applyAlignment="0" applyProtection="0"/>
    <xf numFmtId="180" fontId="6" fillId="63" borderId="14">
      <alignment vertical="center"/>
    </xf>
    <xf numFmtId="0" fontId="6" fillId="95" borderId="0"/>
    <xf numFmtId="169" fontId="6" fillId="89" borderId="34" applyNumberFormat="0" applyFont="0" applyAlignment="0">
      <alignment horizontal="lef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9" fontId="80" fillId="64" borderId="14" applyNumberFormat="0" applyBorder="0">
      <alignment horizontal="center" vertical="center" wrapText="1"/>
    </xf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28" fillId="0" borderId="36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1" fillId="0" borderId="35" applyNumberFormat="0" applyFill="0" applyAlignment="0" applyProtection="0"/>
    <xf numFmtId="0" fontId="82" fillId="0" borderId="0"/>
    <xf numFmtId="169" fontId="83" fillId="68" borderId="37">
      <alignment horizontal="center"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96" borderId="24">
      <alignment vertical="center"/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9" fontId="6" fillId="97" borderId="14" applyNumberFormat="0" applyFill="0" applyBorder="0" applyProtection="0">
      <alignment vertical="center"/>
      <protection locked="0"/>
    </xf>
    <xf numFmtId="0" fontId="29" fillId="0" borderId="14">
      <alignment horizontal="center"/>
    </xf>
    <xf numFmtId="0" fontId="42" fillId="0" borderId="0">
      <alignment vertical="top"/>
    </xf>
    <xf numFmtId="0" fontId="42" fillId="0" borderId="0">
      <alignment vertical="top"/>
    </xf>
    <xf numFmtId="0" fontId="12" fillId="38" borderId="0" applyNumberFormat="0" applyBorder="0" applyAlignment="0" applyProtection="0"/>
    <xf numFmtId="0" fontId="12" fillId="98" borderId="0" applyNumberFormat="0" applyBorder="0" applyAlignment="0" applyProtection="0"/>
    <xf numFmtId="0" fontId="12" fillId="45" borderId="0" applyNumberFormat="0" applyBorder="0" applyAlignment="0" applyProtection="0"/>
    <xf numFmtId="0" fontId="12" fillId="99" borderId="0" applyNumberFormat="0" applyBorder="0" applyAlignment="0" applyProtection="0"/>
    <xf numFmtId="0" fontId="12" fillId="23" borderId="0" applyNumberFormat="0" applyBorder="0" applyAlignment="0" applyProtection="0"/>
    <xf numFmtId="0" fontId="12" fillId="100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58" borderId="0" applyNumberFormat="0" applyBorder="0" applyAlignment="0" applyProtection="0"/>
    <xf numFmtId="0" fontId="12" fillId="101" borderId="0" applyNumberFormat="0" applyBorder="0" applyAlignment="0" applyProtection="0"/>
    <xf numFmtId="183" fontId="21" fillId="0" borderId="38">
      <protection locked="0"/>
    </xf>
    <xf numFmtId="0" fontId="43" fillId="19" borderId="13" applyNumberFormat="0" applyAlignment="0" applyProtection="0"/>
    <xf numFmtId="0" fontId="43" fillId="20" borderId="13" applyNumberFormat="0" applyAlignment="0" applyProtection="0"/>
    <xf numFmtId="0" fontId="43" fillId="19" borderId="13" applyNumberFormat="0" applyAlignment="0" applyProtection="0"/>
    <xf numFmtId="0" fontId="29" fillId="0" borderId="14">
      <alignment horizontal="center"/>
    </xf>
    <xf numFmtId="0" fontId="29" fillId="0" borderId="0">
      <alignment vertical="top"/>
    </xf>
    <xf numFmtId="0" fontId="53" fillId="24" borderId="26" applyNumberFormat="0" applyAlignment="0" applyProtection="0"/>
    <xf numFmtId="0" fontId="53" fillId="102" borderId="26" applyNumberFormat="0" applyAlignment="0" applyProtection="0"/>
    <xf numFmtId="0" fontId="23" fillId="24" borderId="13" applyNumberFormat="0" applyAlignment="0" applyProtection="0"/>
    <xf numFmtId="0" fontId="23" fillId="102" borderId="13" applyNumberFormat="0" applyAlignment="0" applyProtection="0"/>
    <xf numFmtId="0" fontId="86" fillId="0" borderId="0" applyBorder="0">
      <alignment horizontal="center" vertical="center" wrapText="1"/>
    </xf>
    <xf numFmtId="0" fontId="35" fillId="0" borderId="16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14">
      <alignment horizontal="center" vertical="center" wrapText="1"/>
    </xf>
    <xf numFmtId="0" fontId="87" fillId="0" borderId="39" applyBorder="0">
      <alignment horizontal="center" vertical="center" wrapText="1"/>
    </xf>
    <xf numFmtId="183" fontId="88" fillId="103" borderId="38"/>
    <xf numFmtId="4" fontId="89" fillId="82" borderId="14" applyBorder="0">
      <alignment horizontal="right"/>
    </xf>
    <xf numFmtId="0" fontId="90" fillId="0" borderId="0">
      <alignment horizontal="left"/>
    </xf>
    <xf numFmtId="0" fontId="81" fillId="0" borderId="35" applyNumberFormat="0" applyFill="0" applyAlignment="0" applyProtection="0"/>
    <xf numFmtId="0" fontId="29" fillId="0" borderId="0">
      <alignment horizontal="righ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91" fillId="64" borderId="0"/>
    <xf numFmtId="0" fontId="26" fillId="69" borderId="15" applyNumberFormat="0" applyAlignment="0" applyProtection="0"/>
    <xf numFmtId="0" fontId="26" fillId="104" borderId="15" applyNumberFormat="0" applyAlignment="0" applyProtection="0"/>
    <xf numFmtId="0" fontId="29" fillId="0" borderId="14">
      <alignment horizontal="center" wrapText="1"/>
    </xf>
    <xf numFmtId="0" fontId="42" fillId="0" borderId="0">
      <alignment vertical="top"/>
    </xf>
    <xf numFmtId="0" fontId="42" fillId="0" borderId="0">
      <alignment vertical="top"/>
    </xf>
    <xf numFmtId="0" fontId="92" fillId="105" borderId="0" applyFill="0">
      <alignment wrapText="1"/>
    </xf>
    <xf numFmtId="0" fontId="93" fillId="0" borderId="0">
      <alignment horizontal="center" vertical="top" wrapText="1"/>
    </xf>
    <xf numFmtId="0" fontId="94" fillId="0" borderId="0">
      <alignment horizontal="center" vertical="center" wrapText="1"/>
    </xf>
    <xf numFmtId="0" fontId="79" fillId="0" borderId="0" applyNumberFormat="0" applyFill="0" applyBorder="0" applyAlignment="0" applyProtection="0"/>
    <xf numFmtId="0" fontId="48" fillId="81" borderId="0" applyNumberFormat="0" applyBorder="0" applyAlignment="0" applyProtection="0"/>
    <xf numFmtId="0" fontId="48" fillId="106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95" fillId="0" borderId="0"/>
    <xf numFmtId="0" fontId="10" fillId="0" borderId="0"/>
    <xf numFmtId="0" fontId="95" fillId="0" borderId="0"/>
    <xf numFmtId="0" fontId="95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0" borderId="0"/>
    <xf numFmtId="0" fontId="1" fillId="0" borderId="0"/>
    <xf numFmtId="0" fontId="42" fillId="0" borderId="0"/>
    <xf numFmtId="0" fontId="67" fillId="107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97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14">
      <alignment horizontal="center" wrapText="1"/>
    </xf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184" fontId="100" fillId="82" borderId="40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6" fillId="108" borderId="25" applyNumberFormat="0" applyAlignment="0" applyProtection="0"/>
    <xf numFmtId="0" fontId="6" fillId="108" borderId="25" applyNumberFormat="0" applyAlignment="0" applyProtection="0"/>
    <xf numFmtId="0" fontId="6" fillId="108" borderId="25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9" fillId="0" borderId="14">
      <alignment horizontal="center"/>
    </xf>
    <xf numFmtId="0" fontId="29" fillId="0" borderId="14">
      <alignment horizontal="center" wrapText="1"/>
    </xf>
    <xf numFmtId="0" fontId="46" fillId="0" borderId="22" applyNumberFormat="0" applyFill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85" fontId="6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186" fontId="67" fillId="0" borderId="0">
      <alignment vertical="top"/>
    </xf>
    <xf numFmtId="0" fontId="5" fillId="0" borderId="0"/>
    <xf numFmtId="0" fontId="5" fillId="0" borderId="0"/>
    <xf numFmtId="0" fontId="5" fillId="0" borderId="0"/>
    <xf numFmtId="0" fontId="6" fillId="0" borderId="0"/>
    <xf numFmtId="0" fontId="42" fillId="0" borderId="0">
      <alignment vertical="justify"/>
    </xf>
    <xf numFmtId="0" fontId="42" fillId="89" borderId="14" applyNumberFormat="0" applyAlignment="0">
      <alignment horizontal="left"/>
    </xf>
    <xf numFmtId="0" fontId="42" fillId="89" borderId="14" applyNumberFormat="0" applyAlignment="0">
      <alignment horizontal="left"/>
    </xf>
    <xf numFmtId="0" fontId="84" fillId="0" borderId="0" applyNumberFormat="0" applyFill="0" applyBorder="0" applyAlignment="0" applyProtection="0"/>
    <xf numFmtId="49" fontId="92" fillId="0" borderId="0">
      <alignment horizontal="center"/>
    </xf>
    <xf numFmtId="0" fontId="29" fillId="0" borderId="0">
      <alignment horizontal="center"/>
    </xf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95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1" fontId="6" fillId="0" borderId="0" applyFill="0" applyBorder="0" applyAlignment="0" applyProtection="0"/>
    <xf numFmtId="189" fontId="42" fillId="0" borderId="0" applyFont="0" applyFill="0" applyBorder="0" applyAlignment="0" applyProtection="0"/>
    <xf numFmtId="190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6" fillId="0" borderId="0" applyFill="0" applyBorder="0" applyAlignment="0" applyProtection="0"/>
    <xf numFmtId="189" fontId="1" fillId="0" borderId="0" applyFont="0" applyFill="0" applyBorder="0" applyAlignment="0" applyProtection="0"/>
    <xf numFmtId="190" fontId="6" fillId="0" borderId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6" fillId="0" borderId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6" fillId="0" borderId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" fontId="89" fillId="105" borderId="0" applyBorder="0">
      <alignment horizontal="right"/>
    </xf>
    <xf numFmtId="4" fontId="89" fillId="105" borderId="41" applyBorder="0">
      <alignment horizontal="right"/>
    </xf>
    <xf numFmtId="4" fontId="89" fillId="105" borderId="14" applyFont="0" applyBorder="0">
      <alignment horizontal="right"/>
    </xf>
    <xf numFmtId="0" fontId="29" fillId="0" borderId="0">
      <alignment horizontal="left" vertical="top"/>
    </xf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166" fontId="7" fillId="0" borderId="0">
      <protection locked="0"/>
    </xf>
    <xf numFmtId="0" fontId="29" fillId="0" borderId="0"/>
  </cellStyleXfs>
  <cellXfs count="13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101" fillId="0" borderId="0" xfId="0" applyFont="1"/>
    <xf numFmtId="0" fontId="101" fillId="0" borderId="0" xfId="0" applyFont="1" applyFill="1"/>
    <xf numFmtId="189" fontId="101" fillId="0" borderId="0" xfId="0" applyNumberFormat="1" applyFont="1"/>
    <xf numFmtId="0" fontId="102" fillId="0" borderId="47" xfId="1138" applyFont="1" applyBorder="1" applyAlignment="1">
      <alignment horizontal="center" vertical="center" wrapText="1"/>
    </xf>
    <xf numFmtId="0" fontId="101" fillId="0" borderId="39" xfId="1138" applyFont="1" applyFill="1" applyBorder="1" applyAlignment="1">
      <alignment horizontal="center" vertical="center" wrapText="1"/>
    </xf>
    <xf numFmtId="0" fontId="101" fillId="0" borderId="43" xfId="1138" applyFont="1" applyFill="1" applyBorder="1" applyAlignment="1">
      <alignment horizontal="center" vertical="center" wrapText="1"/>
    </xf>
    <xf numFmtId="0" fontId="101" fillId="0" borderId="14" xfId="1138" applyFont="1" applyFill="1" applyBorder="1" applyAlignment="1">
      <alignment horizontal="center" vertical="center" wrapText="1"/>
    </xf>
    <xf numFmtId="49" fontId="101" fillId="0" borderId="14" xfId="1138" applyNumberFormat="1" applyFont="1" applyFill="1" applyBorder="1" applyAlignment="1">
      <alignment horizontal="center" vertical="center" wrapText="1"/>
    </xf>
    <xf numFmtId="0" fontId="105" fillId="0" borderId="14" xfId="0" applyFont="1" applyBorder="1" applyAlignment="1">
      <alignment vertical="top" wrapText="1"/>
    </xf>
    <xf numFmtId="0" fontId="101" fillId="0" borderId="14" xfId="0" applyFont="1" applyBorder="1" applyAlignment="1">
      <alignment wrapText="1"/>
    </xf>
    <xf numFmtId="0" fontId="101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wrapText="1"/>
    </xf>
    <xf numFmtId="0" fontId="101" fillId="0" borderId="10" xfId="0" applyFont="1" applyFill="1" applyBorder="1"/>
    <xf numFmtId="0" fontId="101" fillId="0" borderId="10" xfId="0" applyFont="1" applyBorder="1"/>
    <xf numFmtId="189" fontId="101" fillId="0" borderId="10" xfId="1801" applyFont="1" applyBorder="1"/>
    <xf numFmtId="189" fontId="101" fillId="109" borderId="10" xfId="1801" applyFont="1" applyFill="1" applyBorder="1"/>
    <xf numFmtId="0" fontId="101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horizontal="right"/>
    </xf>
    <xf numFmtId="0" fontId="101" fillId="0" borderId="14" xfId="0" applyFont="1" applyFill="1" applyBorder="1"/>
    <xf numFmtId="0" fontId="101" fillId="0" borderId="14" xfId="0" applyFont="1" applyBorder="1"/>
    <xf numFmtId="189" fontId="101" fillId="0" borderId="14" xfId="1801" applyFont="1" applyBorder="1"/>
    <xf numFmtId="189" fontId="101" fillId="109" borderId="14" xfId="1801" applyFont="1" applyFill="1" applyBorder="1"/>
    <xf numFmtId="0" fontId="101" fillId="0" borderId="14" xfId="0" applyFont="1" applyBorder="1" applyAlignment="1">
      <alignment horizontal="left" vertical="top" wrapText="1"/>
    </xf>
    <xf numFmtId="2" fontId="101" fillId="0" borderId="14" xfId="1801" applyNumberFormat="1" applyFont="1" applyBorder="1"/>
    <xf numFmtId="0" fontId="102" fillId="0" borderId="14" xfId="0" applyFont="1" applyFill="1" applyBorder="1"/>
    <xf numFmtId="0" fontId="102" fillId="0" borderId="14" xfId="0" applyFont="1" applyBorder="1"/>
    <xf numFmtId="192" fontId="102" fillId="109" borderId="14" xfId="1801" applyNumberFormat="1" applyFont="1" applyFill="1" applyBorder="1" applyAlignment="1" applyProtection="1">
      <alignment horizontal="center"/>
    </xf>
    <xf numFmtId="2" fontId="102" fillId="109" borderId="14" xfId="1801" applyNumberFormat="1" applyFont="1" applyFill="1" applyBorder="1" applyAlignment="1" applyProtection="1">
      <alignment horizontal="center"/>
    </xf>
    <xf numFmtId="2" fontId="101" fillId="109" borderId="14" xfId="1801" applyNumberFormat="1" applyFont="1" applyFill="1" applyBorder="1"/>
    <xf numFmtId="0" fontId="101" fillId="0" borderId="14" xfId="0" applyFont="1" applyFill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6" fillId="0" borderId="14" xfId="1138" applyFont="1" applyFill="1" applyBorder="1" applyAlignment="1">
      <alignment horizontal="left" vertical="center" wrapText="1"/>
    </xf>
    <xf numFmtId="0" fontId="106" fillId="110" borderId="14" xfId="1138" applyFont="1" applyFill="1" applyBorder="1" applyAlignment="1">
      <alignment horizontal="left" vertical="center" wrapText="1"/>
    </xf>
    <xf numFmtId="0" fontId="106" fillId="0" borderId="14" xfId="1138" applyFont="1" applyFill="1" applyBorder="1" applyAlignment="1">
      <alignment vertical="top" wrapText="1"/>
    </xf>
    <xf numFmtId="0" fontId="106" fillId="110" borderId="14" xfId="1138" applyFont="1" applyFill="1" applyBorder="1" applyAlignment="1">
      <alignment vertical="top" wrapText="1"/>
    </xf>
    <xf numFmtId="189" fontId="101" fillId="0" borderId="14" xfId="1801" applyFont="1" applyFill="1" applyBorder="1"/>
    <xf numFmtId="0" fontId="106" fillId="0" borderId="9" xfId="1138" applyFont="1" applyFill="1" applyBorder="1" applyAlignment="1">
      <alignment vertical="top" wrapText="1"/>
    </xf>
    <xf numFmtId="0" fontId="106" fillId="110" borderId="9" xfId="1138" applyFont="1" applyFill="1" applyBorder="1" applyAlignment="1">
      <alignment vertical="top" wrapText="1"/>
    </xf>
    <xf numFmtId="0" fontId="106" fillId="110" borderId="14" xfId="0" applyFont="1" applyFill="1" applyBorder="1" applyAlignment="1">
      <alignment horizontal="center" vertical="center"/>
    </xf>
    <xf numFmtId="0" fontId="109" fillId="110" borderId="14" xfId="1138" applyFont="1" applyFill="1" applyBorder="1" applyAlignment="1">
      <alignment horizontal="left" vertical="top" wrapText="1"/>
    </xf>
    <xf numFmtId="0" fontId="106" fillId="110" borderId="14" xfId="1138" applyFont="1" applyFill="1" applyBorder="1" applyAlignment="1">
      <alignment horizontal="right" vertical="top" wrapText="1"/>
    </xf>
    <xf numFmtId="0" fontId="108" fillId="110" borderId="14" xfId="1138" applyFont="1" applyFill="1" applyBorder="1" applyAlignment="1">
      <alignment horizontal="right" vertical="top" wrapText="1"/>
    </xf>
    <xf numFmtId="0" fontId="109" fillId="110" borderId="14" xfId="1138" applyFont="1" applyFill="1" applyBorder="1" applyAlignment="1">
      <alignment horizontal="right" vertical="top" wrapText="1"/>
    </xf>
    <xf numFmtId="0" fontId="106" fillId="110" borderId="47" xfId="0" applyFont="1" applyFill="1" applyBorder="1" applyAlignment="1">
      <alignment horizontal="center" vertical="center"/>
    </xf>
    <xf numFmtId="0" fontId="106" fillId="110" borderId="47" xfId="1138" applyFont="1" applyFill="1" applyBorder="1" applyAlignment="1">
      <alignment horizontal="right" vertical="top" wrapText="1"/>
    </xf>
    <xf numFmtId="0" fontId="110" fillId="0" borderId="0" xfId="0" applyFont="1"/>
    <xf numFmtId="0" fontId="110" fillId="0" borderId="14" xfId="0" applyFont="1" applyBorder="1" applyAlignment="1">
      <alignment vertical="center" wrapText="1"/>
    </xf>
    <xf numFmtId="0" fontId="110" fillId="0" borderId="14" xfId="0" applyFont="1" applyBorder="1"/>
    <xf numFmtId="0" fontId="0" fillId="0" borderId="48" xfId="0" applyBorder="1"/>
    <xf numFmtId="1" fontId="101" fillId="0" borderId="14" xfId="1138" applyNumberFormat="1" applyFont="1" applyFill="1" applyBorder="1" applyAlignment="1">
      <alignment horizontal="center" vertical="center" wrapText="1"/>
    </xf>
    <xf numFmtId="0" fontId="110" fillId="0" borderId="14" xfId="0" applyFont="1" applyBorder="1" applyAlignment="1">
      <alignment wrapText="1"/>
    </xf>
    <xf numFmtId="0" fontId="110" fillId="0" borderId="0" xfId="0" applyFont="1" applyAlignment="1">
      <alignment wrapText="1"/>
    </xf>
    <xf numFmtId="0" fontId="110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49" fontId="101" fillId="0" borderId="47" xfId="1138" applyNumberFormat="1" applyFont="1" applyFill="1" applyBorder="1" applyAlignment="1">
      <alignment horizontal="center" vertical="center" wrapText="1"/>
    </xf>
    <xf numFmtId="49" fontId="101" fillId="0" borderId="10" xfId="1138" applyNumberFormat="1" applyFont="1" applyFill="1" applyBorder="1" applyAlignment="1">
      <alignment horizontal="center" vertical="center" wrapText="1"/>
    </xf>
    <xf numFmtId="0" fontId="101" fillId="0" borderId="47" xfId="1138" applyFont="1" applyFill="1" applyBorder="1" applyAlignment="1">
      <alignment horizontal="center" vertical="center" wrapText="1"/>
    </xf>
    <xf numFmtId="0" fontId="101" fillId="0" borderId="10" xfId="1138" applyFont="1" applyFill="1" applyBorder="1" applyAlignment="1">
      <alignment horizontal="center" vertical="center" wrapText="1"/>
    </xf>
    <xf numFmtId="49" fontId="101" fillId="0" borderId="14" xfId="1138" applyNumberFormat="1" applyFont="1" applyFill="1" applyBorder="1" applyAlignment="1">
      <alignment horizontal="center" vertical="center" wrapText="1"/>
    </xf>
    <xf numFmtId="0" fontId="101" fillId="0" borderId="14" xfId="1138" applyFont="1" applyFill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horizontal="right"/>
    </xf>
    <xf numFmtId="0" fontId="101" fillId="0" borderId="47" xfId="0" applyFont="1" applyBorder="1" applyAlignment="1">
      <alignment horizontal="left" vertical="top" wrapText="1"/>
    </xf>
    <xf numFmtId="0" fontId="101" fillId="0" borderId="9" xfId="0" applyFont="1" applyBorder="1" applyAlignment="1">
      <alignment horizontal="left" vertical="top" wrapText="1"/>
    </xf>
    <xf numFmtId="0" fontId="101" fillId="0" borderId="10" xfId="0" applyFont="1" applyBorder="1" applyAlignment="1">
      <alignment horizontal="left" vertical="top" wrapText="1"/>
    </xf>
    <xf numFmtId="0" fontId="101" fillId="0" borderId="47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101" fillId="0" borderId="47" xfId="0" applyFont="1" applyBorder="1" applyAlignment="1">
      <alignment horizontal="right" wrapText="1"/>
    </xf>
    <xf numFmtId="0" fontId="101" fillId="0" borderId="10" xfId="0" applyFont="1" applyBorder="1" applyAlignment="1">
      <alignment horizontal="right" wrapText="1"/>
    </xf>
    <xf numFmtId="0" fontId="101" fillId="0" borderId="47" xfId="0" applyFont="1" applyBorder="1" applyAlignment="1">
      <alignment horizontal="right"/>
    </xf>
    <xf numFmtId="0" fontId="101" fillId="0" borderId="10" xfId="0" applyFont="1" applyBorder="1" applyAlignment="1">
      <alignment horizontal="right"/>
    </xf>
    <xf numFmtId="0" fontId="106" fillId="110" borderId="47" xfId="0" applyFont="1" applyFill="1" applyBorder="1" applyAlignment="1">
      <alignment horizontal="center" vertical="center"/>
    </xf>
    <xf numFmtId="0" fontId="106" fillId="110" borderId="10" xfId="0" applyFont="1" applyFill="1" applyBorder="1" applyAlignment="1">
      <alignment horizontal="center" vertical="center"/>
    </xf>
    <xf numFmtId="0" fontId="106" fillId="110" borderId="47" xfId="0" applyFont="1" applyFill="1" applyBorder="1" applyAlignment="1">
      <alignment horizontal="left" vertical="top" wrapText="1"/>
    </xf>
    <xf numFmtId="0" fontId="106" fillId="110" borderId="10" xfId="0" applyFont="1" applyFill="1" applyBorder="1" applyAlignment="1">
      <alignment horizontal="left" vertical="top" wrapText="1"/>
    </xf>
    <xf numFmtId="16" fontId="106" fillId="110" borderId="14" xfId="0" applyNumberFormat="1" applyFont="1" applyFill="1" applyBorder="1" applyAlignment="1">
      <alignment horizontal="center" vertical="center"/>
    </xf>
    <xf numFmtId="0" fontId="106" fillId="110" borderId="14" xfId="0" applyFont="1" applyFill="1" applyBorder="1" applyAlignment="1">
      <alignment horizontal="center" vertical="center"/>
    </xf>
    <xf numFmtId="0" fontId="106" fillId="110" borderId="14" xfId="1138" applyFont="1" applyFill="1" applyBorder="1" applyAlignment="1">
      <alignment horizontal="right" vertical="top" wrapText="1"/>
    </xf>
    <xf numFmtId="0" fontId="106" fillId="110" borderId="47" xfId="1138" applyFont="1" applyFill="1" applyBorder="1" applyAlignment="1">
      <alignment horizontal="left" vertical="top" wrapText="1"/>
    </xf>
    <xf numFmtId="0" fontId="106" fillId="110" borderId="10" xfId="1138" applyFont="1" applyFill="1" applyBorder="1" applyAlignment="1">
      <alignment horizontal="left" vertical="top" wrapText="1"/>
    </xf>
    <xf numFmtId="0" fontId="108" fillId="110" borderId="47" xfId="1138" applyFont="1" applyFill="1" applyBorder="1" applyAlignment="1">
      <alignment horizontal="right" vertical="top" wrapText="1"/>
    </xf>
    <xf numFmtId="0" fontId="108" fillId="110" borderId="10" xfId="1138" applyFont="1" applyFill="1" applyBorder="1" applyAlignment="1">
      <alignment horizontal="right" vertical="top" wrapText="1"/>
    </xf>
    <xf numFmtId="0" fontId="106" fillId="110" borderId="9" xfId="0" applyFont="1" applyFill="1" applyBorder="1" applyAlignment="1">
      <alignment horizontal="center" vertical="center"/>
    </xf>
    <xf numFmtId="0" fontId="108" fillId="110" borderId="9" xfId="1138" applyFont="1" applyFill="1" applyBorder="1" applyAlignment="1">
      <alignment horizontal="right" vertical="top" wrapText="1"/>
    </xf>
    <xf numFmtId="0" fontId="102" fillId="0" borderId="42" xfId="1138" applyFont="1" applyBorder="1" applyAlignment="1">
      <alignment horizontal="center" vertical="center" wrapText="1"/>
    </xf>
    <xf numFmtId="0" fontId="102" fillId="0" borderId="47" xfId="1138" applyFont="1" applyBorder="1" applyAlignment="1">
      <alignment horizontal="center" vertical="center" wrapText="1"/>
    </xf>
    <xf numFmtId="0" fontId="102" fillId="0" borderId="42" xfId="1138" applyFont="1" applyFill="1" applyBorder="1" applyAlignment="1">
      <alignment horizontal="center" vertical="center" wrapText="1"/>
    </xf>
    <xf numFmtId="0" fontId="102" fillId="0" borderId="47" xfId="1138" applyFont="1" applyFill="1" applyBorder="1" applyAlignment="1">
      <alignment horizontal="center" vertical="center" wrapText="1"/>
    </xf>
    <xf numFmtId="0" fontId="106" fillId="110" borderId="9" xfId="1138" applyFont="1" applyFill="1" applyBorder="1" applyAlignment="1">
      <alignment horizontal="left" vertical="top" wrapText="1"/>
    </xf>
    <xf numFmtId="0" fontId="108" fillId="110" borderId="47" xfId="1138" applyFont="1" applyFill="1" applyBorder="1" applyAlignment="1">
      <alignment horizontal="left" vertical="top" wrapText="1"/>
    </xf>
    <xf numFmtId="0" fontId="108" fillId="110" borderId="10" xfId="1138" applyFont="1" applyFill="1" applyBorder="1" applyAlignment="1">
      <alignment horizontal="left" vertical="top" wrapText="1"/>
    </xf>
    <xf numFmtId="0" fontId="102" fillId="0" borderId="0" xfId="0" applyFont="1" applyAlignment="1">
      <alignment horizontal="center"/>
    </xf>
    <xf numFmtId="0" fontId="104" fillId="0" borderId="44" xfId="1138" applyFont="1" applyBorder="1" applyAlignment="1">
      <alignment horizontal="center" vertical="center"/>
    </xf>
    <xf numFmtId="0" fontId="104" fillId="0" borderId="45" xfId="1138" applyFont="1" applyBorder="1" applyAlignment="1">
      <alignment horizontal="center" vertical="center"/>
    </xf>
    <xf numFmtId="0" fontId="103" fillId="0" borderId="43" xfId="1138" applyFont="1" applyBorder="1" applyAlignment="1">
      <alignment horizontal="center" vertical="center" wrapText="1"/>
    </xf>
    <xf numFmtId="0" fontId="103" fillId="0" borderId="9" xfId="1138" applyFont="1" applyBorder="1" applyAlignment="1">
      <alignment horizontal="center" vertical="center" wrapText="1"/>
    </xf>
    <xf numFmtId="0" fontId="102" fillId="0" borderId="41" xfId="1138" applyFont="1" applyBorder="1" applyAlignment="1">
      <alignment horizontal="center" vertical="center" wrapText="1"/>
    </xf>
    <xf numFmtId="0" fontId="102" fillId="0" borderId="46" xfId="1138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105" fillId="110" borderId="49" xfId="1478" applyFont="1" applyFill="1" applyBorder="1" applyAlignment="1">
      <alignment horizontal="center" vertical="center" wrapText="1"/>
    </xf>
  </cellXfs>
  <cellStyles count="1836">
    <cellStyle name=" 1" xfId="1"/>
    <cellStyle name="_+94 Прил. 24 2006-2010 новое с Соглашением 17.08.07" xfId="2"/>
    <cellStyle name="_24 с ГЕНЕРАЦИЕЙ 14.02.08" xfId="3"/>
    <cellStyle name="_3 СБОР Приложение 25 а 1 полуг" xfId="4"/>
    <cellStyle name="_Адресная и трехлетняя программа140307" xfId="5"/>
    <cellStyle name="_Альбом  от 25.08.06 недействующая редакция" xfId="6"/>
    <cellStyle name="_Альбом бюджетных форм   от 23.08.05" xfId="7"/>
    <cellStyle name="_Альбом бюджетных форм   от 25.08.05" xfId="8"/>
    <cellStyle name="_Альбом бюджетных форм от 18.07.06" xfId="9"/>
    <cellStyle name="_Анализ незаверш  стр-ва (Прил 1-4)" xfId="10"/>
    <cellStyle name="_Анализ незаверш  стр-ва (Прил 1-4) (2)" xfId="11"/>
    <cellStyle name="_АРМ_БП_РСК_V6.1.unprotec" xfId="12"/>
    <cellStyle name="_БДР 2 кв  2007 03 04" xfId="13"/>
    <cellStyle name="_БП Владимирэнерго" xfId="14"/>
    <cellStyle name="_БП ННЭ (с облиг.)" xfId="15"/>
    <cellStyle name="_Бюджетные формы.Расходы v.3.1" xfId="16"/>
    <cellStyle name="_Выполнение инв  программ в 2006 г 03 02 07" xfId="17"/>
    <cellStyle name="_ВЭС" xfId="18"/>
    <cellStyle name="_график c мощностями по Соглашению без НДС Ульянычев версия на 02 03 07" xfId="19"/>
    <cellStyle name="_график c мощностями по Соглашению без НДС Ульянычев версия на 04 03 07 " xfId="20"/>
    <cellStyle name="_График ввода 07-09" xfId="21"/>
    <cellStyle name="_график по Соглашению без НДС Ульянычев версия на 28 02 07" xfId="22"/>
    <cellStyle name="_Для Балаевой 23 05 07" xfId="23"/>
    <cellStyle name="_для ФСТ 2008 версия5" xfId="24"/>
    <cellStyle name="_Долг инв программа ( для РЭКна 2009г )" xfId="25"/>
    <cellStyle name="_Долг инв программа ( для РЭКна 2009г ) (2)" xfId="26"/>
    <cellStyle name="_Доп  оборудование не входящее в смету строек (29 10 09 г )" xfId="27"/>
    <cellStyle name="_Инвест ТЗ" xfId="28"/>
    <cellStyle name="_Инвест ТЗ АВТОМАТИЗАЦИЯ  1.06.06   Ф" xfId="29"/>
    <cellStyle name="_Инвест ТЗ АВТОМАТИЗАЦИЯ  31.05.06   Ф нов" xfId="30"/>
    <cellStyle name="_Инвестиции (лизинг) для БП 2007" xfId="31"/>
    <cellStyle name="_ИнвестКПЭ по нов методике" xfId="32"/>
    <cellStyle name="_Инвестпрограмма на 2007г " xfId="33"/>
    <cellStyle name="_ИП для ГКПЗ 2009 - 3 (2)" xfId="34"/>
    <cellStyle name="_ИП для ГКПЗ 2009 - 4" xfId="35"/>
    <cellStyle name="_ИПР ОАО ЧЭ на 2005год_31.10" xfId="36"/>
    <cellStyle name="_ИПР_ 2005" xfId="37"/>
    <cellStyle name="_Исполнение  за 9 месяцев 2006 г для совещания 13.10." xfId="38"/>
    <cellStyle name="_Итоговый лист" xfId="39"/>
    <cellStyle name="_Классификаторы" xfId="40"/>
    <cellStyle name="_классификаторы УБМ (изменения)" xfId="41"/>
    <cellStyle name="_Книга1" xfId="42"/>
    <cellStyle name="_Книга1 2" xfId="43"/>
    <cellStyle name="_Книга1 2 2" xfId="44"/>
    <cellStyle name="_Книга1 3" xfId="45"/>
    <cellStyle name="_Книга1_Копия АРМ_БП_РСК_V10 0_20100213" xfId="46"/>
    <cellStyle name="_Книга1_Копия АРМ_БП_РСК_V10 0_20100213 2" xfId="47"/>
    <cellStyle name="_Книга1_Копия АРМ_БП_РСК_V10 0_20100213 2 2" xfId="48"/>
    <cellStyle name="_Книга1_Копия АРМ_БП_РСК_V10 0_20100213 3" xfId="49"/>
    <cellStyle name="_Книга12 (3)" xfId="50"/>
    <cellStyle name="_Книга2" xfId="51"/>
    <cellStyle name="_Книга3 (8)" xfId="52"/>
    <cellStyle name="_Книга3 (9)" xfId="53"/>
    <cellStyle name="_Книга5" xfId="54"/>
    <cellStyle name="_Копия Приложение 3 1 - Перегруппировка ИПР 2009 - 2011 (2)" xfId="55"/>
    <cellStyle name="_Копия Приложение 4  (5)" xfId="56"/>
    <cellStyle name="_Коррект. Долг инв программа ( прибыль РЭК)" xfId="57"/>
    <cellStyle name="_КОРРЕКТИРОВКА СОГЛАШЕНИЯ 23.05.07" xfId="58"/>
    <cellStyle name="_КПЭ вводы" xfId="59"/>
    <cellStyle name="_Макет_Итоговый лист по анализу ИПР" xfId="60"/>
    <cellStyle name="_Мордовэнерго_на 01.02.10_опер." xfId="61"/>
    <cellStyle name="_Нижновэнерго" xfId="62"/>
    <cellStyle name="_Нижновэнерго прил.24" xfId="63"/>
    <cellStyle name="_Нижновэнерго24" xfId="64"/>
    <cellStyle name="_опл.и выполн.янв. -нояб + декаб.оператив" xfId="65"/>
    <cellStyle name="_отдано в РЭК сводный план ИП 2007 300606" xfId="66"/>
    <cellStyle name="_Отражение источников" xfId="67"/>
    <cellStyle name="_Отчёт за 3 квартал 2005_челяб" xfId="68"/>
    <cellStyle name="_отчёт ИПР_3кв_мари" xfId="69"/>
    <cellStyle name="_Отчет по лизингу- Приобретение оборудования" xfId="70"/>
    <cellStyle name="_ОТЧЕТ по МРСК -12-1мес" xfId="71"/>
    <cellStyle name="_Отчет по Чувашиия январь-ноябрь 2009год" xfId="72"/>
    <cellStyle name="_Перегруппировка_нов формат" xfId="73"/>
    <cellStyle name="_План ДПН на 3 кв  2008 г  Белгородэнерго (2)" xfId="74"/>
    <cellStyle name="_Потери на 4кв. 2007г." xfId="75"/>
    <cellStyle name="_Прил 4_Формат-РСК_29.11.06_new finalприм" xfId="76"/>
    <cellStyle name="_прилож.8, 8а с АДРЕСНОЙ 19.04.07" xfId="77"/>
    <cellStyle name="_приложение  1 2007 25.12. 06" xfId="78"/>
    <cellStyle name="_приложение 1 2007г от 24.11.06." xfId="79"/>
    <cellStyle name="_Приложение 18.02.08 минус СКП-ГЕНЕРАЦИЯ" xfId="80"/>
    <cellStyle name="_Приложение 1НОВАЯ" xfId="81"/>
    <cellStyle name="_Приложение 2 Сети 110 и ниже" xfId="82"/>
    <cellStyle name="_Приложение 4_01 02 08" xfId="83"/>
    <cellStyle name="_Приложение 7 отчет год" xfId="84"/>
    <cellStyle name="_Приложение ТП №26" xfId="85"/>
    <cellStyle name="_ПриложенияОКСу" xfId="86"/>
    <cellStyle name="_Реестр из приб на 2007г_Балаева." xfId="87"/>
    <cellStyle name="_Сводная инвестпрограмма 2007-1" xfId="88"/>
    <cellStyle name="_Снижение ТМЦ  Z (2) (2)" xfId="89"/>
    <cellStyle name="_Справка 2007 года" xfId="90"/>
    <cellStyle name="_СПРАВКА к совещанию 2009 г  " xfId="91"/>
    <cellStyle name="_СПРАВКА_анализ испол ИПР в 2006 г" xfId="92"/>
    <cellStyle name="_тех.присоединение 2008-1кв" xfId="93"/>
    <cellStyle name="_Филиалы" xfId="94"/>
    <cellStyle name="_ФОРМАТ БДР  новый  BDR 151208" xfId="95"/>
    <cellStyle name="_Формат ДПН (предложения ФСК) 01.02.08г. Сравнение" xfId="96"/>
    <cellStyle name="_Формат Инвестиционной программы на 2009г( сети )." xfId="97"/>
    <cellStyle name="_Формат Инвестиционной программы на 2009г.исправл" xfId="98"/>
    <cellStyle name="_ФОРМАТ ПЛАНА ИД НА  2009 год" xfId="99"/>
    <cellStyle name="_Формат-РСК_2007_12 02 06_м" xfId="100"/>
    <cellStyle name="”ќђќ‘ћ‚›‰" xfId="101"/>
    <cellStyle name="”љ‘ђћ‚ђќќ›‰" xfId="102"/>
    <cellStyle name="„…ќ…†ќ›‰" xfId="103"/>
    <cellStyle name="‡ђѓћ‹ћ‚ћљ1" xfId="104"/>
    <cellStyle name="‡ђѓћ‹ћ‚ћљ2" xfId="105"/>
    <cellStyle name="’ћѓћ‚›‰" xfId="106"/>
    <cellStyle name="1Normal" xfId="107"/>
    <cellStyle name="20% - Accent1" xfId="108"/>
    <cellStyle name="20% - Accent1 10" xfId="109"/>
    <cellStyle name="20% - Accent1 11" xfId="110"/>
    <cellStyle name="20% - Accent1 12" xfId="111"/>
    <cellStyle name="20% - Accent1 13" xfId="112"/>
    <cellStyle name="20% - Accent1 14" xfId="113"/>
    <cellStyle name="20% - Accent1 2" xfId="114"/>
    <cellStyle name="20% - Accent1 3" xfId="115"/>
    <cellStyle name="20% - Accent1 4" xfId="116"/>
    <cellStyle name="20% - Accent1 5" xfId="117"/>
    <cellStyle name="20% - Accent1 6" xfId="118"/>
    <cellStyle name="20% - Accent1 7" xfId="119"/>
    <cellStyle name="20% - Accent1 8" xfId="120"/>
    <cellStyle name="20% - Accent1 9" xfId="121"/>
    <cellStyle name="20% - Accent2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2" xfId="128"/>
    <cellStyle name="20% - Accent2 3" xfId="129"/>
    <cellStyle name="20% - Accent2 4" xfId="130"/>
    <cellStyle name="20% - Accent2 5" xfId="131"/>
    <cellStyle name="20% - Accent2 6" xfId="132"/>
    <cellStyle name="20% - Accent2 7" xfId="133"/>
    <cellStyle name="20% - Accent2 8" xfId="134"/>
    <cellStyle name="20% - Accent2 9" xfId="135"/>
    <cellStyle name="20% - Accent3" xfId="136"/>
    <cellStyle name="20% - Accent3 10" xfId="137"/>
    <cellStyle name="20% - Accent3 11" xfId="138"/>
    <cellStyle name="20% - Accent3 12" xfId="139"/>
    <cellStyle name="20% - Accent3 13" xfId="140"/>
    <cellStyle name="20% - Accent3 14" xfId="141"/>
    <cellStyle name="20% - Accent3 2" xfId="142"/>
    <cellStyle name="20% - Accent3 3" xfId="143"/>
    <cellStyle name="20% - Accent3 4" xfId="144"/>
    <cellStyle name="20% - Accent3 5" xfId="145"/>
    <cellStyle name="20% - Accent3 6" xfId="146"/>
    <cellStyle name="20% - Accent3 7" xfId="147"/>
    <cellStyle name="20% - Accent3 8" xfId="148"/>
    <cellStyle name="20% - Accent3 9" xfId="149"/>
    <cellStyle name="20% - Accent4" xfId="150"/>
    <cellStyle name="20% - Accent4 10" xfId="151"/>
    <cellStyle name="20% - Accent4 11" xfId="152"/>
    <cellStyle name="20% - Accent4 12" xfId="153"/>
    <cellStyle name="20% - Accent4 13" xfId="154"/>
    <cellStyle name="20% - Accent4 14" xfId="155"/>
    <cellStyle name="20% - Accent4 2" xfId="156"/>
    <cellStyle name="20% - Accent4 3" xfId="157"/>
    <cellStyle name="20% - Accent4 4" xfId="158"/>
    <cellStyle name="20% - Accent4 5" xfId="159"/>
    <cellStyle name="20% - Accent4 6" xfId="160"/>
    <cellStyle name="20% - Accent4 7" xfId="161"/>
    <cellStyle name="20% - Accent4 8" xfId="162"/>
    <cellStyle name="20% - Accent4 9" xfId="163"/>
    <cellStyle name="20% - Accent5" xfId="164"/>
    <cellStyle name="20% - Accent5 10" xfId="165"/>
    <cellStyle name="20% - Accent5 11" xfId="166"/>
    <cellStyle name="20% - Accent5 12" xfId="167"/>
    <cellStyle name="20% - Accent5 13" xfId="168"/>
    <cellStyle name="20% - Accent5 14" xfId="169"/>
    <cellStyle name="20% - Accent5 2" xfId="170"/>
    <cellStyle name="20% - Accent5 3" xfId="171"/>
    <cellStyle name="20% - Accent5 4" xfId="172"/>
    <cellStyle name="20% - Accent5 5" xfId="173"/>
    <cellStyle name="20% - Accent5 6" xfId="174"/>
    <cellStyle name="20% - Accent5 7" xfId="175"/>
    <cellStyle name="20% - Accent5 8" xfId="176"/>
    <cellStyle name="20% - Accent5 9" xfId="177"/>
    <cellStyle name="20% - Accent6" xfId="178"/>
    <cellStyle name="20% - Accent6 10" xfId="179"/>
    <cellStyle name="20% - Accent6 11" xfId="180"/>
    <cellStyle name="20% - Accent6 12" xfId="181"/>
    <cellStyle name="20% - Accent6 13" xfId="182"/>
    <cellStyle name="20% - Accent6 14" xfId="183"/>
    <cellStyle name="20% - Accent6 2" xfId="184"/>
    <cellStyle name="20% - Accent6 3" xfId="185"/>
    <cellStyle name="20% - Accent6 4" xfId="186"/>
    <cellStyle name="20% - Accent6 5" xfId="187"/>
    <cellStyle name="20% - Accent6 6" xfId="188"/>
    <cellStyle name="20% - Accent6 7" xfId="189"/>
    <cellStyle name="20% - Accent6 8" xfId="190"/>
    <cellStyle name="20% - Accent6 9" xfId="191"/>
    <cellStyle name="20% - Акцент1 2" xfId="192"/>
    <cellStyle name="20% - Акцент1 2 2" xfId="193"/>
    <cellStyle name="20% - Акцент2 2" xfId="194"/>
    <cellStyle name="20% - Акцент2 2 2" xfId="195"/>
    <cellStyle name="20% - Акцент3 2" xfId="196"/>
    <cellStyle name="20% - Акцент3 2 2" xfId="197"/>
    <cellStyle name="20% - Акцент4 2" xfId="198"/>
    <cellStyle name="20% - Акцент4 2 2" xfId="199"/>
    <cellStyle name="20% - Акцент5 2" xfId="200"/>
    <cellStyle name="20% - Акцент5 2 2" xfId="201"/>
    <cellStyle name="20% - Акцент6 2" xfId="202"/>
    <cellStyle name="20% - Акцент6 2 2" xfId="203"/>
    <cellStyle name="20% - Акцент6 2 2 2" xfId="204"/>
    <cellStyle name="20% - Акцент6 3" xfId="205"/>
    <cellStyle name="40% - Accent1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2" xfId="212"/>
    <cellStyle name="40% - Accent1 3" xfId="213"/>
    <cellStyle name="40% - Accent1 4" xfId="214"/>
    <cellStyle name="40% - Accent1 5" xfId="215"/>
    <cellStyle name="40% - Accent1 6" xfId="216"/>
    <cellStyle name="40% - Accent1 7" xfId="217"/>
    <cellStyle name="40% - Accent1 8" xfId="218"/>
    <cellStyle name="40% - Accent1 9" xfId="219"/>
    <cellStyle name="40% - Accent2" xfId="220"/>
    <cellStyle name="40% - Accent2 10" xfId="221"/>
    <cellStyle name="40% - Accent2 11" xfId="222"/>
    <cellStyle name="40% - Accent2 12" xfId="223"/>
    <cellStyle name="40% - Accent2 13" xfId="224"/>
    <cellStyle name="40% - Accent2 14" xfId="225"/>
    <cellStyle name="40% - Accent2 2" xfId="226"/>
    <cellStyle name="40% - Accent2 3" xfId="227"/>
    <cellStyle name="40% - Accent2 4" xfId="228"/>
    <cellStyle name="40% - Accent2 5" xfId="229"/>
    <cellStyle name="40% - Accent2 6" xfId="230"/>
    <cellStyle name="40% - Accent2 7" xfId="231"/>
    <cellStyle name="40% - Accent2 8" xfId="232"/>
    <cellStyle name="40% - Accent2 9" xfId="233"/>
    <cellStyle name="40% - Accent3" xfId="234"/>
    <cellStyle name="40% - Accent3 10" xfId="235"/>
    <cellStyle name="40% - Accent3 11" xfId="236"/>
    <cellStyle name="40% - Accent3 12" xfId="237"/>
    <cellStyle name="40% - Accent3 13" xfId="238"/>
    <cellStyle name="40% - Accent3 14" xfId="239"/>
    <cellStyle name="40% - Accent3 2" xfId="240"/>
    <cellStyle name="40% - Accent3 3" xfId="241"/>
    <cellStyle name="40% - Accent3 4" xfId="242"/>
    <cellStyle name="40% - Accent3 5" xfId="243"/>
    <cellStyle name="40% - Accent3 6" xfId="244"/>
    <cellStyle name="40% - Accent3 7" xfId="245"/>
    <cellStyle name="40% - Accent3 8" xfId="246"/>
    <cellStyle name="40% - Accent3 9" xfId="247"/>
    <cellStyle name="40% - Accent4" xfId="248"/>
    <cellStyle name="40% - Accent4 10" xfId="249"/>
    <cellStyle name="40% - Accent4 11" xfId="250"/>
    <cellStyle name="40% - Accent4 12" xfId="251"/>
    <cellStyle name="40% - Accent4 13" xfId="252"/>
    <cellStyle name="40% - Accent4 14" xfId="253"/>
    <cellStyle name="40% - Accent4 2" xfId="254"/>
    <cellStyle name="40% - Accent4 3" xfId="255"/>
    <cellStyle name="40% - Accent4 4" xfId="256"/>
    <cellStyle name="40% - Accent4 5" xfId="257"/>
    <cellStyle name="40% - Accent4 6" xfId="258"/>
    <cellStyle name="40% - Accent4 7" xfId="259"/>
    <cellStyle name="40% - Accent4 8" xfId="260"/>
    <cellStyle name="40% - Accent4 9" xfId="261"/>
    <cellStyle name="40% - Accent5" xfId="262"/>
    <cellStyle name="40% - Accent5 10" xfId="263"/>
    <cellStyle name="40% - Accent5 11" xfId="264"/>
    <cellStyle name="40% - Accent5 12" xfId="265"/>
    <cellStyle name="40% - Accent5 13" xfId="266"/>
    <cellStyle name="40% - Accent5 14" xfId="267"/>
    <cellStyle name="40% - Accent5 2" xfId="268"/>
    <cellStyle name="40% - Accent5 3" xfId="269"/>
    <cellStyle name="40% - Accent5 4" xfId="270"/>
    <cellStyle name="40% - Accent5 5" xfId="271"/>
    <cellStyle name="40% - Accent5 6" xfId="272"/>
    <cellStyle name="40% - Accent5 7" xfId="273"/>
    <cellStyle name="40% - Accent5 8" xfId="274"/>
    <cellStyle name="40% - Accent5 9" xfId="275"/>
    <cellStyle name="40% - Accent6" xfId="276"/>
    <cellStyle name="40% - Accent6 10" xfId="277"/>
    <cellStyle name="40% - Accent6 11" xfId="278"/>
    <cellStyle name="40% - Accent6 12" xfId="279"/>
    <cellStyle name="40% - Accent6 13" xfId="280"/>
    <cellStyle name="40% - Accent6 14" xfId="281"/>
    <cellStyle name="40% - Accent6 2" xfId="282"/>
    <cellStyle name="40% - Accent6 3" xfId="283"/>
    <cellStyle name="40% - Accent6 4" xfId="284"/>
    <cellStyle name="40% - Accent6 5" xfId="285"/>
    <cellStyle name="40% - Accent6 6" xfId="286"/>
    <cellStyle name="40% - Accent6 7" xfId="287"/>
    <cellStyle name="40% - Accent6 8" xfId="288"/>
    <cellStyle name="40% - Accent6 9" xfId="289"/>
    <cellStyle name="40% - Акцент1 2" xfId="290"/>
    <cellStyle name="40% - Акцент1 2 2" xfId="291"/>
    <cellStyle name="40% - Акцент2 2" xfId="292"/>
    <cellStyle name="40% - Акцент2 2 2" xfId="293"/>
    <cellStyle name="40% - Акцент3 2" xfId="294"/>
    <cellStyle name="40% - Акцент3 2 2" xfId="295"/>
    <cellStyle name="40% - Акцент4 2" xfId="296"/>
    <cellStyle name="40% - Акцент4 2 2" xfId="297"/>
    <cellStyle name="40% - Акцент5 2" xfId="298"/>
    <cellStyle name="40% - Акцент5 2 2" xfId="299"/>
    <cellStyle name="40% - Акцент6 2" xfId="300"/>
    <cellStyle name="40% - Акцент6 2 2" xfId="301"/>
    <cellStyle name="60% - Accent1" xfId="302"/>
    <cellStyle name="60% - Accent1 10" xfId="303"/>
    <cellStyle name="60% - Accent1 11" xfId="304"/>
    <cellStyle name="60% - Accent1 12" xfId="305"/>
    <cellStyle name="60% - Accent1 13" xfId="306"/>
    <cellStyle name="60% - Accent1 14" xfId="307"/>
    <cellStyle name="60% - Accent1 2" xfId="308"/>
    <cellStyle name="60% - Accent1 3" xfId="309"/>
    <cellStyle name="60% - Accent1 4" xfId="310"/>
    <cellStyle name="60% - Accent1 5" xfId="311"/>
    <cellStyle name="60% - Accent1 6" xfId="312"/>
    <cellStyle name="60% - Accent1 7" xfId="313"/>
    <cellStyle name="60% - Accent1 8" xfId="314"/>
    <cellStyle name="60% - Accent1 9" xfId="315"/>
    <cellStyle name="60% - Accent2" xfId="316"/>
    <cellStyle name="60% - Accent2 10" xfId="317"/>
    <cellStyle name="60% - Accent2 11" xfId="318"/>
    <cellStyle name="60% - Accent2 12" xfId="319"/>
    <cellStyle name="60% - Accent2 13" xfId="320"/>
    <cellStyle name="60% - Accent2 14" xfId="321"/>
    <cellStyle name="60% - Accent2 2" xfId="322"/>
    <cellStyle name="60% - Accent2 3" xfId="323"/>
    <cellStyle name="60% - Accent2 4" xfId="324"/>
    <cellStyle name="60% - Accent2 5" xfId="325"/>
    <cellStyle name="60% - Accent2 6" xfId="326"/>
    <cellStyle name="60% - Accent2 7" xfId="327"/>
    <cellStyle name="60% - Accent2 8" xfId="328"/>
    <cellStyle name="60% - Accent2 9" xfId="329"/>
    <cellStyle name="60% - Accent3" xfId="330"/>
    <cellStyle name="60% - Accent3 10" xfId="331"/>
    <cellStyle name="60% - Accent3 11" xfId="332"/>
    <cellStyle name="60% - Accent3 12" xfId="333"/>
    <cellStyle name="60% - Accent3 13" xfId="334"/>
    <cellStyle name="60% - Accent3 14" xfId="335"/>
    <cellStyle name="60% - Accent3 2" xfId="336"/>
    <cellStyle name="60% - Accent3 3" xfId="337"/>
    <cellStyle name="60% - Accent3 4" xfId="338"/>
    <cellStyle name="60% - Accent3 5" xfId="339"/>
    <cellStyle name="60% - Accent3 6" xfId="340"/>
    <cellStyle name="60% - Accent3 7" xfId="341"/>
    <cellStyle name="60% - Accent3 8" xfId="342"/>
    <cellStyle name="60% - Accent3 9" xfId="343"/>
    <cellStyle name="60% - Accent4" xfId="344"/>
    <cellStyle name="60% - Accent4 10" xfId="345"/>
    <cellStyle name="60% - Accent4 11" xfId="346"/>
    <cellStyle name="60% - Accent4 12" xfId="347"/>
    <cellStyle name="60% - Accent4 13" xfId="348"/>
    <cellStyle name="60% - Accent4 14" xfId="349"/>
    <cellStyle name="60% - Accent4 2" xfId="350"/>
    <cellStyle name="60% - Accent4 3" xfId="351"/>
    <cellStyle name="60% - Accent4 4" xfId="352"/>
    <cellStyle name="60% - Accent4 5" xfId="353"/>
    <cellStyle name="60% - Accent4 6" xfId="354"/>
    <cellStyle name="60% - Accent4 7" xfId="355"/>
    <cellStyle name="60% - Accent4 8" xfId="356"/>
    <cellStyle name="60% - Accent4 9" xfId="357"/>
    <cellStyle name="60% - Accent5" xfId="358"/>
    <cellStyle name="60% - Accent5 10" xfId="359"/>
    <cellStyle name="60% - Accent5 11" xfId="360"/>
    <cellStyle name="60% - Accent5 12" xfId="361"/>
    <cellStyle name="60% - Accent5 13" xfId="362"/>
    <cellStyle name="60% - Accent5 14" xfId="363"/>
    <cellStyle name="60% - Accent5 2" xfId="364"/>
    <cellStyle name="60% - Accent5 3" xfId="365"/>
    <cellStyle name="60% - Accent5 4" xfId="366"/>
    <cellStyle name="60% - Accent5 5" xfId="367"/>
    <cellStyle name="60% - Accent5 6" xfId="368"/>
    <cellStyle name="60% - Accent5 7" xfId="369"/>
    <cellStyle name="60% - Accent5 8" xfId="370"/>
    <cellStyle name="60% - Accent5 9" xfId="371"/>
    <cellStyle name="60% - Accent6" xfId="372"/>
    <cellStyle name="60% - Accent6 10" xfId="373"/>
    <cellStyle name="60% - Accent6 11" xfId="374"/>
    <cellStyle name="60% - Accent6 12" xfId="375"/>
    <cellStyle name="60% - Accent6 13" xfId="376"/>
    <cellStyle name="60% - Accent6 14" xfId="377"/>
    <cellStyle name="60% - Accent6 2" xfId="378"/>
    <cellStyle name="60% - Accent6 3" xfId="379"/>
    <cellStyle name="60% - Accent6 4" xfId="380"/>
    <cellStyle name="60% - Accent6 5" xfId="381"/>
    <cellStyle name="60% - Accent6 6" xfId="382"/>
    <cellStyle name="60% - Accent6 7" xfId="383"/>
    <cellStyle name="60% - Accent6 8" xfId="384"/>
    <cellStyle name="60% - Accent6 9" xfId="385"/>
    <cellStyle name="60% - Акцент1 2" xfId="386"/>
    <cellStyle name="60% - Акцент1 2 2" xfId="387"/>
    <cellStyle name="60% - Акцент2 2" xfId="388"/>
    <cellStyle name="60% - Акцент2 2 2" xfId="389"/>
    <cellStyle name="60% - Акцент3 2" xfId="390"/>
    <cellStyle name="60% - Акцент3 2 2" xfId="391"/>
    <cellStyle name="60% - Акцент4 2" xfId="392"/>
    <cellStyle name="60% - Акцент4 2 2" xfId="393"/>
    <cellStyle name="60% - Акцент5 2" xfId="394"/>
    <cellStyle name="60% - Акцент5 2 2" xfId="395"/>
    <cellStyle name="60% - Акцент6 2" xfId="396"/>
    <cellStyle name="60% - Акцент6 2 2" xfId="397"/>
    <cellStyle name="Accent1" xfId="398"/>
    <cellStyle name="Accent1 - 20%" xfId="399"/>
    <cellStyle name="Accent1 - 20% 2" xfId="400"/>
    <cellStyle name="Accent1 - 40%" xfId="401"/>
    <cellStyle name="Accent1 - 40% 2" xfId="402"/>
    <cellStyle name="Accent1 - 60%" xfId="403"/>
    <cellStyle name="Accent1 - 60% 2" xfId="404"/>
    <cellStyle name="Accent1 10" xfId="405"/>
    <cellStyle name="Accent1 11" xfId="406"/>
    <cellStyle name="Accent1 12" xfId="407"/>
    <cellStyle name="Accent1 13" xfId="408"/>
    <cellStyle name="Accent1 14" xfId="409"/>
    <cellStyle name="Accent1 15" xfId="410"/>
    <cellStyle name="Accent1 16" xfId="411"/>
    <cellStyle name="Accent1 17" xfId="412"/>
    <cellStyle name="Accent1 18" xfId="413"/>
    <cellStyle name="Accent1 19" xfId="414"/>
    <cellStyle name="Accent1 2" xfId="415"/>
    <cellStyle name="Accent1 20" xfId="416"/>
    <cellStyle name="Accent1 21" xfId="417"/>
    <cellStyle name="Accent1 22" xfId="418"/>
    <cellStyle name="Accent1 23" xfId="419"/>
    <cellStyle name="Accent1 24" xfId="420"/>
    <cellStyle name="Accent1 25" xfId="421"/>
    <cellStyle name="Accent1 26" xfId="422"/>
    <cellStyle name="Accent1 27" xfId="423"/>
    <cellStyle name="Accent1 28" xfId="424"/>
    <cellStyle name="Accent1 29" xfId="425"/>
    <cellStyle name="Accent1 3" xfId="426"/>
    <cellStyle name="Accent1 30" xfId="427"/>
    <cellStyle name="Accent1 31" xfId="428"/>
    <cellStyle name="Accent1 32" xfId="429"/>
    <cellStyle name="Accent1 4" xfId="430"/>
    <cellStyle name="Accent1 5" xfId="431"/>
    <cellStyle name="Accent1 6" xfId="432"/>
    <cellStyle name="Accent1 7" xfId="433"/>
    <cellStyle name="Accent1 8" xfId="434"/>
    <cellStyle name="Accent1 9" xfId="435"/>
    <cellStyle name="Accent2" xfId="436"/>
    <cellStyle name="Accent2 - 20%" xfId="437"/>
    <cellStyle name="Accent2 - 20% 2" xfId="438"/>
    <cellStyle name="Accent2 - 40%" xfId="439"/>
    <cellStyle name="Accent2 - 40% 2" xfId="440"/>
    <cellStyle name="Accent2 - 60%" xfId="441"/>
    <cellStyle name="Accent2 - 60% 2" xfId="442"/>
    <cellStyle name="Accent2 10" xfId="443"/>
    <cellStyle name="Accent2 11" xfId="444"/>
    <cellStyle name="Accent2 12" xfId="445"/>
    <cellStyle name="Accent2 13" xfId="446"/>
    <cellStyle name="Accent2 14" xfId="447"/>
    <cellStyle name="Accent2 15" xfId="448"/>
    <cellStyle name="Accent2 16" xfId="449"/>
    <cellStyle name="Accent2 17" xfId="450"/>
    <cellStyle name="Accent2 18" xfId="451"/>
    <cellStyle name="Accent2 19" xfId="452"/>
    <cellStyle name="Accent2 2" xfId="453"/>
    <cellStyle name="Accent2 20" xfId="454"/>
    <cellStyle name="Accent2 21" xfId="455"/>
    <cellStyle name="Accent2 22" xfId="456"/>
    <cellStyle name="Accent2 23" xfId="457"/>
    <cellStyle name="Accent2 24" xfId="458"/>
    <cellStyle name="Accent2 25" xfId="459"/>
    <cellStyle name="Accent2 26" xfId="460"/>
    <cellStyle name="Accent2 27" xfId="461"/>
    <cellStyle name="Accent2 28" xfId="462"/>
    <cellStyle name="Accent2 29" xfId="463"/>
    <cellStyle name="Accent2 3" xfId="464"/>
    <cellStyle name="Accent2 30" xfId="465"/>
    <cellStyle name="Accent2 31" xfId="466"/>
    <cellStyle name="Accent2 32" xfId="467"/>
    <cellStyle name="Accent2 4" xfId="468"/>
    <cellStyle name="Accent2 5" xfId="469"/>
    <cellStyle name="Accent2 6" xfId="470"/>
    <cellStyle name="Accent2 7" xfId="471"/>
    <cellStyle name="Accent2 8" xfId="472"/>
    <cellStyle name="Accent2 9" xfId="473"/>
    <cellStyle name="Accent3" xfId="474"/>
    <cellStyle name="Accent3 - 20%" xfId="475"/>
    <cellStyle name="Accent3 - 20% 2" xfId="476"/>
    <cellStyle name="Accent3 - 40%" xfId="477"/>
    <cellStyle name="Accent3 - 40% 2" xfId="478"/>
    <cellStyle name="Accent3 - 60%" xfId="479"/>
    <cellStyle name="Accent3 - 60% 2" xfId="480"/>
    <cellStyle name="Accent3 10" xfId="481"/>
    <cellStyle name="Accent3 11" xfId="482"/>
    <cellStyle name="Accent3 12" xfId="483"/>
    <cellStyle name="Accent3 13" xfId="484"/>
    <cellStyle name="Accent3 14" xfId="485"/>
    <cellStyle name="Accent3 15" xfId="486"/>
    <cellStyle name="Accent3 16" xfId="487"/>
    <cellStyle name="Accent3 17" xfId="488"/>
    <cellStyle name="Accent3 18" xfId="489"/>
    <cellStyle name="Accent3 19" xfId="490"/>
    <cellStyle name="Accent3 2" xfId="491"/>
    <cellStyle name="Accent3 20" xfId="492"/>
    <cellStyle name="Accent3 21" xfId="493"/>
    <cellStyle name="Accent3 22" xfId="494"/>
    <cellStyle name="Accent3 23" xfId="495"/>
    <cellStyle name="Accent3 24" xfId="496"/>
    <cellStyle name="Accent3 25" xfId="497"/>
    <cellStyle name="Accent3 26" xfId="498"/>
    <cellStyle name="Accent3 27" xfId="499"/>
    <cellStyle name="Accent3 28" xfId="500"/>
    <cellStyle name="Accent3 29" xfId="501"/>
    <cellStyle name="Accent3 3" xfId="502"/>
    <cellStyle name="Accent3 30" xfId="503"/>
    <cellStyle name="Accent3 31" xfId="504"/>
    <cellStyle name="Accent3 32" xfId="505"/>
    <cellStyle name="Accent3 4" xfId="506"/>
    <cellStyle name="Accent3 5" xfId="507"/>
    <cellStyle name="Accent3 6" xfId="508"/>
    <cellStyle name="Accent3 7" xfId="509"/>
    <cellStyle name="Accent3 8" xfId="510"/>
    <cellStyle name="Accent3 9" xfId="511"/>
    <cellStyle name="Accent4" xfId="512"/>
    <cellStyle name="Accent4 - 20%" xfId="513"/>
    <cellStyle name="Accent4 - 20% 2" xfId="514"/>
    <cellStyle name="Accent4 - 40%" xfId="515"/>
    <cellStyle name="Accent4 - 40% 2" xfId="516"/>
    <cellStyle name="Accent4 - 60%" xfId="517"/>
    <cellStyle name="Accent4 - 60% 2" xfId="518"/>
    <cellStyle name="Accent4 10" xfId="519"/>
    <cellStyle name="Accent4 11" xfId="520"/>
    <cellStyle name="Accent4 12" xfId="521"/>
    <cellStyle name="Accent4 13" xfId="522"/>
    <cellStyle name="Accent4 14" xfId="523"/>
    <cellStyle name="Accent4 15" xfId="524"/>
    <cellStyle name="Accent4 16" xfId="525"/>
    <cellStyle name="Accent4 17" xfId="526"/>
    <cellStyle name="Accent4 18" xfId="527"/>
    <cellStyle name="Accent4 19" xfId="528"/>
    <cellStyle name="Accent4 2" xfId="529"/>
    <cellStyle name="Accent4 20" xfId="530"/>
    <cellStyle name="Accent4 21" xfId="531"/>
    <cellStyle name="Accent4 22" xfId="532"/>
    <cellStyle name="Accent4 23" xfId="533"/>
    <cellStyle name="Accent4 24" xfId="534"/>
    <cellStyle name="Accent4 25" xfId="535"/>
    <cellStyle name="Accent4 26" xfId="536"/>
    <cellStyle name="Accent4 27" xfId="537"/>
    <cellStyle name="Accent4 28" xfId="538"/>
    <cellStyle name="Accent4 29" xfId="539"/>
    <cellStyle name="Accent4 3" xfId="540"/>
    <cellStyle name="Accent4 30" xfId="541"/>
    <cellStyle name="Accent4 31" xfId="542"/>
    <cellStyle name="Accent4 32" xfId="543"/>
    <cellStyle name="Accent4 4" xfId="544"/>
    <cellStyle name="Accent4 5" xfId="545"/>
    <cellStyle name="Accent4 6" xfId="546"/>
    <cellStyle name="Accent4 7" xfId="547"/>
    <cellStyle name="Accent4 8" xfId="548"/>
    <cellStyle name="Accent4 9" xfId="549"/>
    <cellStyle name="Accent5" xfId="550"/>
    <cellStyle name="Accent5 - 20%" xfId="551"/>
    <cellStyle name="Accent5 - 20% 2" xfId="552"/>
    <cellStyle name="Accent5 - 40%" xfId="553"/>
    <cellStyle name="Accent5 - 60%" xfId="554"/>
    <cellStyle name="Accent5 - 60% 2" xfId="555"/>
    <cellStyle name="Accent5 10" xfId="556"/>
    <cellStyle name="Accent5 11" xfId="557"/>
    <cellStyle name="Accent5 12" xfId="558"/>
    <cellStyle name="Accent5 13" xfId="559"/>
    <cellStyle name="Accent5 14" xfId="560"/>
    <cellStyle name="Accent5 15" xfId="561"/>
    <cellStyle name="Accent5 16" xfId="562"/>
    <cellStyle name="Accent5 17" xfId="563"/>
    <cellStyle name="Accent5 18" xfId="564"/>
    <cellStyle name="Accent5 19" xfId="565"/>
    <cellStyle name="Accent5 2" xfId="566"/>
    <cellStyle name="Accent5 20" xfId="567"/>
    <cellStyle name="Accent5 21" xfId="568"/>
    <cellStyle name="Accent5 22" xfId="569"/>
    <cellStyle name="Accent5 23" xfId="570"/>
    <cellStyle name="Accent5 24" xfId="571"/>
    <cellStyle name="Accent5 25" xfId="572"/>
    <cellStyle name="Accent5 26" xfId="573"/>
    <cellStyle name="Accent5 27" xfId="574"/>
    <cellStyle name="Accent5 28" xfId="575"/>
    <cellStyle name="Accent5 29" xfId="576"/>
    <cellStyle name="Accent5 3" xfId="577"/>
    <cellStyle name="Accent5 30" xfId="578"/>
    <cellStyle name="Accent5 31" xfId="579"/>
    <cellStyle name="Accent5 32" xfId="580"/>
    <cellStyle name="Accent5 4" xfId="581"/>
    <cellStyle name="Accent5 5" xfId="582"/>
    <cellStyle name="Accent5 6" xfId="583"/>
    <cellStyle name="Accent5 7" xfId="584"/>
    <cellStyle name="Accent5 8" xfId="585"/>
    <cellStyle name="Accent5 9" xfId="586"/>
    <cellStyle name="Accent6" xfId="587"/>
    <cellStyle name="Accent6 - 20%" xfId="588"/>
    <cellStyle name="Accent6 - 40%" xfId="589"/>
    <cellStyle name="Accent6 - 40% 2" xfId="590"/>
    <cellStyle name="Accent6 - 60%" xfId="591"/>
    <cellStyle name="Accent6 - 60% 2" xfId="592"/>
    <cellStyle name="Accent6 10" xfId="593"/>
    <cellStyle name="Accent6 11" xfId="594"/>
    <cellStyle name="Accent6 12" xfId="595"/>
    <cellStyle name="Accent6 13" xfId="596"/>
    <cellStyle name="Accent6 14" xfId="597"/>
    <cellStyle name="Accent6 15" xfId="598"/>
    <cellStyle name="Accent6 16" xfId="599"/>
    <cellStyle name="Accent6 17" xfId="600"/>
    <cellStyle name="Accent6 18" xfId="601"/>
    <cellStyle name="Accent6 19" xfId="602"/>
    <cellStyle name="Accent6 2" xfId="603"/>
    <cellStyle name="Accent6 20" xfId="604"/>
    <cellStyle name="Accent6 21" xfId="605"/>
    <cellStyle name="Accent6 22" xfId="606"/>
    <cellStyle name="Accent6 23" xfId="607"/>
    <cellStyle name="Accent6 24" xfId="608"/>
    <cellStyle name="Accent6 25" xfId="609"/>
    <cellStyle name="Accent6 26" xfId="610"/>
    <cellStyle name="Accent6 27" xfId="611"/>
    <cellStyle name="Accent6 28" xfId="612"/>
    <cellStyle name="Accent6 29" xfId="613"/>
    <cellStyle name="Accent6 3" xfId="614"/>
    <cellStyle name="Accent6 30" xfId="615"/>
    <cellStyle name="Accent6 31" xfId="616"/>
    <cellStyle name="Accent6 32" xfId="617"/>
    <cellStyle name="Accent6 4" xfId="618"/>
    <cellStyle name="Accent6 5" xfId="619"/>
    <cellStyle name="Accent6 6" xfId="620"/>
    <cellStyle name="Accent6 7" xfId="621"/>
    <cellStyle name="Accent6 8" xfId="622"/>
    <cellStyle name="Accent6 9" xfId="623"/>
    <cellStyle name="account" xfId="624"/>
    <cellStyle name="Accounting" xfId="625"/>
    <cellStyle name="Anna" xfId="626"/>
    <cellStyle name="AP_AR_UPS" xfId="627"/>
    <cellStyle name="BackGround_General" xfId="628"/>
    <cellStyle name="Bad" xfId="629"/>
    <cellStyle name="Bad 10" xfId="630"/>
    <cellStyle name="Bad 11" xfId="631"/>
    <cellStyle name="Bad 12" xfId="632"/>
    <cellStyle name="Bad 13" xfId="633"/>
    <cellStyle name="Bad 14" xfId="634"/>
    <cellStyle name="Bad 2" xfId="635"/>
    <cellStyle name="Bad 3" xfId="636"/>
    <cellStyle name="Bad 4" xfId="637"/>
    <cellStyle name="Bad 5" xfId="638"/>
    <cellStyle name="Bad 6" xfId="639"/>
    <cellStyle name="Bad 7" xfId="640"/>
    <cellStyle name="Bad 8" xfId="641"/>
    <cellStyle name="Bad 9" xfId="642"/>
    <cellStyle name="blank" xfId="643"/>
    <cellStyle name="Blue_Calculation" xfId="644"/>
    <cellStyle name="Calculation" xfId="645"/>
    <cellStyle name="Calculation 10" xfId="646"/>
    <cellStyle name="Calculation 11" xfId="647"/>
    <cellStyle name="Calculation 12" xfId="648"/>
    <cellStyle name="Calculation 13" xfId="649"/>
    <cellStyle name="Calculation 14" xfId="650"/>
    <cellStyle name="Calculation 15" xfId="651"/>
    <cellStyle name="Calculation 2" xfId="652"/>
    <cellStyle name="Calculation 3" xfId="653"/>
    <cellStyle name="Calculation 4" xfId="654"/>
    <cellStyle name="Calculation 5" xfId="655"/>
    <cellStyle name="Calculation 6" xfId="656"/>
    <cellStyle name="Calculation 7" xfId="657"/>
    <cellStyle name="Calculation 8" xfId="658"/>
    <cellStyle name="Calculation 9" xfId="659"/>
    <cellStyle name="Calculation_Xl0000026" xfId="660"/>
    <cellStyle name="Check" xfId="661"/>
    <cellStyle name="Check Cell" xfId="662"/>
    <cellStyle name="Check Cell 10" xfId="663"/>
    <cellStyle name="Check Cell 11" xfId="664"/>
    <cellStyle name="Check Cell 12" xfId="665"/>
    <cellStyle name="Check Cell 13" xfId="666"/>
    <cellStyle name="Check Cell 14" xfId="667"/>
    <cellStyle name="Check Cell 2" xfId="668"/>
    <cellStyle name="Check Cell 3" xfId="669"/>
    <cellStyle name="Check Cell 4" xfId="670"/>
    <cellStyle name="Check Cell 5" xfId="671"/>
    <cellStyle name="Check Cell 6" xfId="672"/>
    <cellStyle name="Check Cell 7" xfId="673"/>
    <cellStyle name="Check Cell 8" xfId="674"/>
    <cellStyle name="Check Cell 9" xfId="675"/>
    <cellStyle name="Check Cell_Xl0000026" xfId="676"/>
    <cellStyle name="Comma [0]_laroux" xfId="677"/>
    <cellStyle name="Comma_laroux" xfId="678"/>
    <cellStyle name="Currency [0]" xfId="679"/>
    <cellStyle name="Currency_laroux" xfId="680"/>
    <cellStyle name="Dezimal [0]_Compiling Utility Macros" xfId="681"/>
    <cellStyle name="Dezimal_Compiling Utility Macros" xfId="682"/>
    <cellStyle name="Emphasis 1" xfId="683"/>
    <cellStyle name="Emphasis 1 2" xfId="684"/>
    <cellStyle name="Emphasis 2" xfId="685"/>
    <cellStyle name="Emphasis 2 2" xfId="686"/>
    <cellStyle name="Emphasis 3" xfId="687"/>
    <cellStyle name="Euro" xfId="688"/>
    <cellStyle name="Explanatory Text" xfId="689"/>
    <cellStyle name="Explanatory Text 10" xfId="690"/>
    <cellStyle name="Explanatory Text 11" xfId="691"/>
    <cellStyle name="Explanatory Text 12" xfId="692"/>
    <cellStyle name="Explanatory Text 13" xfId="693"/>
    <cellStyle name="Explanatory Text 14" xfId="694"/>
    <cellStyle name="Explanatory Text 2" xfId="695"/>
    <cellStyle name="Explanatory Text 3" xfId="696"/>
    <cellStyle name="Explanatory Text 4" xfId="697"/>
    <cellStyle name="Explanatory Text 5" xfId="698"/>
    <cellStyle name="Explanatory Text 6" xfId="699"/>
    <cellStyle name="Explanatory Text 7" xfId="700"/>
    <cellStyle name="Explanatory Text 8" xfId="701"/>
    <cellStyle name="Explanatory Text 9" xfId="702"/>
    <cellStyle name="Followed Hyperlink" xfId="703"/>
    <cellStyle name="Footnotes" xfId="704"/>
    <cellStyle name="General_Ledger" xfId="705"/>
    <cellStyle name="Good" xfId="706"/>
    <cellStyle name="Good 10" xfId="707"/>
    <cellStyle name="Good 11" xfId="708"/>
    <cellStyle name="Good 12" xfId="709"/>
    <cellStyle name="Good 13" xfId="710"/>
    <cellStyle name="Good 14" xfId="711"/>
    <cellStyle name="Good 2" xfId="712"/>
    <cellStyle name="Good 3" xfId="713"/>
    <cellStyle name="Good 4" xfId="714"/>
    <cellStyle name="Good 5" xfId="715"/>
    <cellStyle name="Good 6" xfId="716"/>
    <cellStyle name="Good 7" xfId="717"/>
    <cellStyle name="Good 8" xfId="718"/>
    <cellStyle name="Good 9" xfId="719"/>
    <cellStyle name="Heading 1" xfId="720"/>
    <cellStyle name="Heading 1 10" xfId="721"/>
    <cellStyle name="Heading 1 11" xfId="722"/>
    <cellStyle name="Heading 1 12" xfId="723"/>
    <cellStyle name="Heading 1 13" xfId="724"/>
    <cellStyle name="Heading 1 14" xfId="725"/>
    <cellStyle name="Heading 1 2" xfId="726"/>
    <cellStyle name="Heading 1 3" xfId="727"/>
    <cellStyle name="Heading 1 4" xfId="728"/>
    <cellStyle name="Heading 1 5" xfId="729"/>
    <cellStyle name="Heading 1 6" xfId="730"/>
    <cellStyle name="Heading 1 7" xfId="731"/>
    <cellStyle name="Heading 1 8" xfId="732"/>
    <cellStyle name="Heading 1 9" xfId="733"/>
    <cellStyle name="Heading 1_Xl0000026" xfId="734"/>
    <cellStyle name="Heading 2" xfId="735"/>
    <cellStyle name="Heading 2 10" xfId="736"/>
    <cellStyle name="Heading 2 11" xfId="737"/>
    <cellStyle name="Heading 2 12" xfId="738"/>
    <cellStyle name="Heading 2 13" xfId="739"/>
    <cellStyle name="Heading 2 14" xfId="740"/>
    <cellStyle name="Heading 2 2" xfId="741"/>
    <cellStyle name="Heading 2 3" xfId="742"/>
    <cellStyle name="Heading 2 4" xfId="743"/>
    <cellStyle name="Heading 2 5" xfId="744"/>
    <cellStyle name="Heading 2 6" xfId="745"/>
    <cellStyle name="Heading 2 7" xfId="746"/>
    <cellStyle name="Heading 2 8" xfId="747"/>
    <cellStyle name="Heading 2 9" xfId="748"/>
    <cellStyle name="Heading 2_Xl0000026" xfId="749"/>
    <cellStyle name="Heading 3" xfId="750"/>
    <cellStyle name="Heading 3 10" xfId="751"/>
    <cellStyle name="Heading 3 11" xfId="752"/>
    <cellStyle name="Heading 3 12" xfId="753"/>
    <cellStyle name="Heading 3 13" xfId="754"/>
    <cellStyle name="Heading 3 14" xfId="755"/>
    <cellStyle name="Heading 3 2" xfId="756"/>
    <cellStyle name="Heading 3 3" xfId="757"/>
    <cellStyle name="Heading 3 4" xfId="758"/>
    <cellStyle name="Heading 3 5" xfId="759"/>
    <cellStyle name="Heading 3 6" xfId="760"/>
    <cellStyle name="Heading 3 7" xfId="761"/>
    <cellStyle name="Heading 3 8" xfId="762"/>
    <cellStyle name="Heading 3 9" xfId="763"/>
    <cellStyle name="Heading 3_Xl0000026" xfId="764"/>
    <cellStyle name="Heading 4" xfId="765"/>
    <cellStyle name="Heading 4 10" xfId="766"/>
    <cellStyle name="Heading 4 11" xfId="767"/>
    <cellStyle name="Heading 4 12" xfId="768"/>
    <cellStyle name="Heading 4 13" xfId="769"/>
    <cellStyle name="Heading 4 14" xfId="770"/>
    <cellStyle name="Heading 4 2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idden" xfId="779"/>
    <cellStyle name="Hyperlink" xfId="780"/>
    <cellStyle name="Iau?iue_Cia-l ccaldcec" xfId="781"/>
    <cellStyle name="Îáű÷íűé_Ńĺáĺńňîčěîńňü" xfId="782"/>
    <cellStyle name="Input" xfId="783"/>
    <cellStyle name="Input 10" xfId="784"/>
    <cellStyle name="Input 11" xfId="785"/>
    <cellStyle name="Input 12" xfId="786"/>
    <cellStyle name="Input 13" xfId="787"/>
    <cellStyle name="Input 14" xfId="788"/>
    <cellStyle name="Input 2" xfId="789"/>
    <cellStyle name="Input 3" xfId="790"/>
    <cellStyle name="Input 4" xfId="791"/>
    <cellStyle name="Input 5" xfId="792"/>
    <cellStyle name="Input 6" xfId="793"/>
    <cellStyle name="Input 7" xfId="794"/>
    <cellStyle name="Input 8" xfId="795"/>
    <cellStyle name="Input 9" xfId="796"/>
    <cellStyle name="Input_Cell" xfId="797"/>
    <cellStyle name="Just_Table" xfId="798"/>
    <cellStyle name="LeftTitle" xfId="799"/>
    <cellStyle name="Linked Cell" xfId="800"/>
    <cellStyle name="Linked Cell 10" xfId="801"/>
    <cellStyle name="Linked Cell 11" xfId="802"/>
    <cellStyle name="Linked Cell 12" xfId="803"/>
    <cellStyle name="Linked Cell 13" xfId="804"/>
    <cellStyle name="Linked Cell 14" xfId="805"/>
    <cellStyle name="Linked Cell 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Linked Cell_Xl0000026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_Input" xfId="829"/>
    <cellStyle name="Norma11l" xfId="830"/>
    <cellStyle name="Normal 10" xfId="831"/>
    <cellStyle name="Normal 11" xfId="832"/>
    <cellStyle name="Normal 12" xfId="833"/>
    <cellStyle name="Normal 13" xfId="834"/>
    <cellStyle name="Normal 2" xfId="835"/>
    <cellStyle name="Normal 3" xfId="836"/>
    <cellStyle name="Normal 4" xfId="837"/>
    <cellStyle name="Normal 5" xfId="838"/>
    <cellStyle name="Normal 6" xfId="839"/>
    <cellStyle name="Normal 7" xfId="840"/>
    <cellStyle name="Normal 8" xfId="841"/>
    <cellStyle name="Normal 9" xfId="842"/>
    <cellStyle name="Normal_ASUS" xfId="843"/>
    <cellStyle name="Normal1" xfId="844"/>
    <cellStyle name="Note" xfId="845"/>
    <cellStyle name="Note 10" xfId="846"/>
    <cellStyle name="Note 11" xfId="847"/>
    <cellStyle name="Note 12" xfId="848"/>
    <cellStyle name="Note 13" xfId="849"/>
    <cellStyle name="Note 14" xfId="850"/>
    <cellStyle name="Note 2" xfId="851"/>
    <cellStyle name="Note 3" xfId="852"/>
    <cellStyle name="Note 4" xfId="853"/>
    <cellStyle name="Note 5" xfId="854"/>
    <cellStyle name="Note 6" xfId="855"/>
    <cellStyle name="Note 7" xfId="856"/>
    <cellStyle name="Note 8" xfId="857"/>
    <cellStyle name="Note 9" xfId="858"/>
    <cellStyle name="Note_Xl0000026" xfId="859"/>
    <cellStyle name="Nun??c [0]_Cia-l ccaldcec" xfId="860"/>
    <cellStyle name="Nun??c_Cia-l ccaldcec" xfId="861"/>
    <cellStyle name="Ňűń˙÷č [0]_Ńĺáĺńňîčěîńňü" xfId="862"/>
    <cellStyle name="Ňűń˙÷č_Ńĺáĺńňîčěîńňü" xfId="863"/>
    <cellStyle name="Output" xfId="864"/>
    <cellStyle name="Output 10" xfId="865"/>
    <cellStyle name="Output 11" xfId="866"/>
    <cellStyle name="Output 12" xfId="867"/>
    <cellStyle name="Output 13" xfId="868"/>
    <cellStyle name="Output 14" xfId="869"/>
    <cellStyle name="Output 2" xfId="870"/>
    <cellStyle name="Output 3" xfId="871"/>
    <cellStyle name="Output 4" xfId="872"/>
    <cellStyle name="Output 5" xfId="873"/>
    <cellStyle name="Output 6" xfId="874"/>
    <cellStyle name="Output 7" xfId="875"/>
    <cellStyle name="Output 8" xfId="876"/>
    <cellStyle name="Output 9" xfId="877"/>
    <cellStyle name="Output_Xl0000026" xfId="878"/>
    <cellStyle name="PageHeading" xfId="879"/>
    <cellStyle name="PillarText" xfId="880"/>
    <cellStyle name="Price_Body" xfId="881"/>
    <cellStyle name="QTitle" xfId="882"/>
    <cellStyle name="range" xfId="883"/>
    <cellStyle name="S0" xfId="884"/>
    <cellStyle name="S3_Лист4 (2)" xfId="885"/>
    <cellStyle name="SAPBEXaggData" xfId="886"/>
    <cellStyle name="SAPBEXaggData 2" xfId="887"/>
    <cellStyle name="SAPBEXaggDataEmph" xfId="888"/>
    <cellStyle name="SAPBEXaggDataEmph 2" xfId="889"/>
    <cellStyle name="SAPBEXaggItem" xfId="890"/>
    <cellStyle name="SAPBEXaggItem 2" xfId="891"/>
    <cellStyle name="SAPBEXaggItemX" xfId="892"/>
    <cellStyle name="SAPBEXaggItemX 2" xfId="893"/>
    <cellStyle name="SAPBEXchaText" xfId="894"/>
    <cellStyle name="SAPBEXchaText 2" xfId="895"/>
    <cellStyle name="SAPBEXexcBad7" xfId="896"/>
    <cellStyle name="SAPBEXexcBad7 2" xfId="897"/>
    <cellStyle name="SAPBEXexcBad8" xfId="898"/>
    <cellStyle name="SAPBEXexcBad8 2" xfId="899"/>
    <cellStyle name="SAPBEXexcBad9" xfId="900"/>
    <cellStyle name="SAPBEXexcBad9 2" xfId="901"/>
    <cellStyle name="SAPBEXexcCritical4" xfId="902"/>
    <cellStyle name="SAPBEXexcCritical4 2" xfId="903"/>
    <cellStyle name="SAPBEXexcCritical5" xfId="904"/>
    <cellStyle name="SAPBEXexcCritical5 2" xfId="905"/>
    <cellStyle name="SAPBEXexcCritical6" xfId="906"/>
    <cellStyle name="SAPBEXexcCritical6 2" xfId="907"/>
    <cellStyle name="SAPBEXexcGood1" xfId="908"/>
    <cellStyle name="SAPBEXexcGood1 2" xfId="909"/>
    <cellStyle name="SAPBEXexcGood2" xfId="910"/>
    <cellStyle name="SAPBEXexcGood2 2" xfId="911"/>
    <cellStyle name="SAPBEXexcGood3" xfId="912"/>
    <cellStyle name="SAPBEXexcGood3 2" xfId="913"/>
    <cellStyle name="SAPBEXfilterDrill" xfId="914"/>
    <cellStyle name="SAPBEXfilterDrill 2" xfId="915"/>
    <cellStyle name="SAPBEXfilterItem" xfId="916"/>
    <cellStyle name="SAPBEXfilterItem 2" xfId="917"/>
    <cellStyle name="SAPBEXfilterText" xfId="918"/>
    <cellStyle name="SAPBEXfilterText 2" xfId="919"/>
    <cellStyle name="SAPBEXformats" xfId="920"/>
    <cellStyle name="SAPBEXformats 2" xfId="921"/>
    <cellStyle name="SAPBEXheaderItem" xfId="922"/>
    <cellStyle name="SAPBEXheaderItem 2" xfId="923"/>
    <cellStyle name="SAPBEXheaderText" xfId="924"/>
    <cellStyle name="SAPBEXheaderText 2" xfId="925"/>
    <cellStyle name="SAPBEXHLevel0" xfId="926"/>
    <cellStyle name="SAPBEXHLevel0 2" xfId="927"/>
    <cellStyle name="SAPBEXHLevel0X" xfId="928"/>
    <cellStyle name="SAPBEXHLevel0X 2" xfId="929"/>
    <cellStyle name="SAPBEXHLevel1" xfId="930"/>
    <cellStyle name="SAPBEXHLevel1 2" xfId="931"/>
    <cellStyle name="SAPBEXHLevel1X" xfId="932"/>
    <cellStyle name="SAPBEXHLevel1X 2" xfId="933"/>
    <cellStyle name="SAPBEXHLevel2" xfId="934"/>
    <cellStyle name="SAPBEXHLevel2 2" xfId="935"/>
    <cellStyle name="SAPBEXHLevel2X" xfId="936"/>
    <cellStyle name="SAPBEXHLevel2X 2" xfId="937"/>
    <cellStyle name="SAPBEXHLevel3" xfId="938"/>
    <cellStyle name="SAPBEXHLevel3 2" xfId="939"/>
    <cellStyle name="SAPBEXHLevel3 3" xfId="940"/>
    <cellStyle name="SAPBEXHLevel3X" xfId="941"/>
    <cellStyle name="SAPBEXHLevel3X 2" xfId="942"/>
    <cellStyle name="SAPBEXinputData" xfId="943"/>
    <cellStyle name="SAPBEXinputData 2" xfId="944"/>
    <cellStyle name="SAPBEXItemHeader" xfId="945"/>
    <cellStyle name="SAPBEXresData" xfId="946"/>
    <cellStyle name="SAPBEXresData 2" xfId="947"/>
    <cellStyle name="SAPBEXresDataEmph" xfId="948"/>
    <cellStyle name="SAPBEXresDataEmph 2" xfId="949"/>
    <cellStyle name="SAPBEXresItem" xfId="950"/>
    <cellStyle name="SAPBEXresItem 2" xfId="951"/>
    <cellStyle name="SAPBEXresItemX" xfId="952"/>
    <cellStyle name="SAPBEXresItemX 2" xfId="953"/>
    <cellStyle name="SAPBEXstdData" xfId="954"/>
    <cellStyle name="SAPBEXstdData 2" xfId="955"/>
    <cellStyle name="SAPBEXstdData 3" xfId="956"/>
    <cellStyle name="SAPBEXstdDataEmph" xfId="957"/>
    <cellStyle name="SAPBEXstdDataEmph 2" xfId="958"/>
    <cellStyle name="SAPBEXstdDataEmph 3" xfId="959"/>
    <cellStyle name="SAPBEXstdItem" xfId="960"/>
    <cellStyle name="SAPBEXstdItem 2" xfId="961"/>
    <cellStyle name="SAPBEXstdItem 3" xfId="962"/>
    <cellStyle name="SAPBEXstdItemX" xfId="963"/>
    <cellStyle name="SAPBEXstdItemX 2" xfId="964"/>
    <cellStyle name="SAPBEXtitle" xfId="965"/>
    <cellStyle name="SAPBEXtitle 2" xfId="966"/>
    <cellStyle name="SAPBEXunassignedItem" xfId="967"/>
    <cellStyle name="SAPBEXundefined" xfId="968"/>
    <cellStyle name="SAPBEXundefined 2" xfId="969"/>
    <cellStyle name="SEM-BPS-data" xfId="970"/>
    <cellStyle name="SEM-BPS-head" xfId="971"/>
    <cellStyle name="SEM-BPS-headdata" xfId="972"/>
    <cellStyle name="SEM-BPS-headkey" xfId="973"/>
    <cellStyle name="SEM-BPS-input-on" xfId="974"/>
    <cellStyle name="SEM-BPS-key" xfId="975"/>
    <cellStyle name="SEM-BPS-sub1" xfId="976"/>
    <cellStyle name="SEM-BPS-sub2" xfId="977"/>
    <cellStyle name="SEM-BPS-total" xfId="978"/>
    <cellStyle name="Sheet Title" xfId="979"/>
    <cellStyle name="Show_Sell" xfId="980"/>
    <cellStyle name="Standard_Anpassen der Amortisation" xfId="981"/>
    <cellStyle name="Table" xfId="982"/>
    <cellStyle name="Title" xfId="983"/>
    <cellStyle name="Title 10" xfId="984"/>
    <cellStyle name="Title 11" xfId="985"/>
    <cellStyle name="Title 12" xfId="986"/>
    <cellStyle name="Title 13" xfId="987"/>
    <cellStyle name="Title 14" xfId="988"/>
    <cellStyle name="Title 2" xfId="989"/>
    <cellStyle name="Title 3" xfId="990"/>
    <cellStyle name="Title 4" xfId="991"/>
    <cellStyle name="Title 5" xfId="992"/>
    <cellStyle name="Title 6" xfId="993"/>
    <cellStyle name="Title 7" xfId="994"/>
    <cellStyle name="Title 8" xfId="995"/>
    <cellStyle name="Title 9" xfId="996"/>
    <cellStyle name="Title_1" xfId="997"/>
    <cellStyle name="Total" xfId="998"/>
    <cellStyle name="Total 10" xfId="999"/>
    <cellStyle name="Total 11" xfId="1000"/>
    <cellStyle name="Total 12" xfId="1001"/>
    <cellStyle name="Total 13" xfId="1002"/>
    <cellStyle name="Total 14" xfId="1003"/>
    <cellStyle name="Total 2" xfId="1004"/>
    <cellStyle name="Total 3" xfId="1005"/>
    <cellStyle name="Total 4" xfId="1006"/>
    <cellStyle name="Total 5" xfId="1007"/>
    <cellStyle name="Total 6" xfId="1008"/>
    <cellStyle name="Total 7" xfId="1009"/>
    <cellStyle name="Total 8" xfId="1010"/>
    <cellStyle name="Total 9" xfId="1011"/>
    <cellStyle name="Total_Xl0000026" xfId="1012"/>
    <cellStyle name="Undefiniert" xfId="1013"/>
    <cellStyle name="Validation" xfId="1014"/>
    <cellStyle name="Warning Text" xfId="1015"/>
    <cellStyle name="Warning Text 10" xfId="1016"/>
    <cellStyle name="Warning Text 11" xfId="1017"/>
    <cellStyle name="Warning Text 12" xfId="1018"/>
    <cellStyle name="Warning Text 13" xfId="1019"/>
    <cellStyle name="Warning Text 14" xfId="1020"/>
    <cellStyle name="Warning Text 2" xfId="1021"/>
    <cellStyle name="Warning Text 3" xfId="1022"/>
    <cellStyle name="Warning Text 4" xfId="1023"/>
    <cellStyle name="Warning Text 5" xfId="1024"/>
    <cellStyle name="Warning Text 6" xfId="1025"/>
    <cellStyle name="Warning Text 7" xfId="1026"/>
    <cellStyle name="Warning Text 8" xfId="1027"/>
    <cellStyle name="Warning Text 9" xfId="1028"/>
    <cellStyle name="white" xfId="1029"/>
    <cellStyle name="Wдhrung [0]_Compiling Utility Macros" xfId="1030"/>
    <cellStyle name="Wдhrung_Compiling Utility Macros" xfId="1031"/>
    <cellStyle name="YelNumbersCurr" xfId="1032"/>
    <cellStyle name="Акт" xfId="1033"/>
    <cellStyle name="АктМТСН" xfId="1034"/>
    <cellStyle name="АктМТСН 2" xfId="1035"/>
    <cellStyle name="Акцент1 2" xfId="1036"/>
    <cellStyle name="Акцент1 2 2" xfId="1037"/>
    <cellStyle name="Акцент2 2" xfId="1038"/>
    <cellStyle name="Акцент2 2 2" xfId="1039"/>
    <cellStyle name="Акцент3 2" xfId="1040"/>
    <cellStyle name="Акцент3 2 2" xfId="1041"/>
    <cellStyle name="Акцент4 2" xfId="1042"/>
    <cellStyle name="Акцент4 2 2" xfId="1043"/>
    <cellStyle name="Акцент5 2" xfId="1044"/>
    <cellStyle name="Акцент5 2 2" xfId="1045"/>
    <cellStyle name="Акцент6 2" xfId="1046"/>
    <cellStyle name="Акцент6 2 2" xfId="1047"/>
    <cellStyle name="Беззащитный" xfId="1048"/>
    <cellStyle name="Ввод  2" xfId="1049"/>
    <cellStyle name="Ввод  2 2" xfId="1050"/>
    <cellStyle name="Ввод  3" xfId="1051"/>
    <cellStyle name="ВедРесурсов" xfId="1052"/>
    <cellStyle name="ВедРесурсовАкт" xfId="1053"/>
    <cellStyle name="Вывод 2" xfId="1054"/>
    <cellStyle name="Вывод 2 2" xfId="1055"/>
    <cellStyle name="Вычисление 2" xfId="1056"/>
    <cellStyle name="Вычисление 2 2" xfId="1057"/>
    <cellStyle name="Заголовок" xfId="1058"/>
    <cellStyle name="Заголовок 1 2" xfId="1059"/>
    <cellStyle name="Заголовок 2 2" xfId="1060"/>
    <cellStyle name="Заголовок 3 2" xfId="1061"/>
    <cellStyle name="Заголовок 4 2" xfId="1062"/>
    <cellStyle name="Заголовок таблицы" xfId="1063"/>
    <cellStyle name="ЗаголовокСтолбца" xfId="1064"/>
    <cellStyle name="Защитный" xfId="1065"/>
    <cellStyle name="Значение" xfId="1066"/>
    <cellStyle name="зфпуруфвштп" xfId="1067"/>
    <cellStyle name="Итог 2" xfId="1068"/>
    <cellStyle name="Итоги" xfId="1069"/>
    <cellStyle name="ИтогоАктБазЦ" xfId="1070"/>
    <cellStyle name="ИтогоАктТекЦ" xfId="1071"/>
    <cellStyle name="ИтогоБазЦ" xfId="1072"/>
    <cellStyle name="ИтогоТекЦ" xfId="1073"/>
    <cellStyle name="йешеду" xfId="1074"/>
    <cellStyle name="Контрольная ячейка 2" xfId="1075"/>
    <cellStyle name="Контрольная ячейка 2 2" xfId="1076"/>
    <cellStyle name="ЛокСмета" xfId="1077"/>
    <cellStyle name="ЛокСмМТСН" xfId="1078"/>
    <cellStyle name="ЛокСмМТСН 2" xfId="1079"/>
    <cellStyle name="Мои наименования показателей" xfId="1080"/>
    <cellStyle name="Мой заголовок" xfId="1081"/>
    <cellStyle name="Мой заголовок листа" xfId="1082"/>
    <cellStyle name="Название 2" xfId="1083"/>
    <cellStyle name="Нейтральный 2" xfId="1084"/>
    <cellStyle name="Нейтральный 2 2" xfId="1085"/>
    <cellStyle name="Обычный" xfId="0" builtinId="0"/>
    <cellStyle name="Обычный 10" xfId="1086"/>
    <cellStyle name="Обычный 10 2" xfId="1087"/>
    <cellStyle name="Обычный 10 2 2" xfId="1088"/>
    <cellStyle name="Обычный 10 2 3" xfId="1089"/>
    <cellStyle name="Обычный 10 3" xfId="1090"/>
    <cellStyle name="Обычный 10 4" xfId="1091"/>
    <cellStyle name="Обычный 11" xfId="1092"/>
    <cellStyle name="Обычный 11 2" xfId="1093"/>
    <cellStyle name="Обычный 11 3" xfId="1094"/>
    <cellStyle name="Обычный 11 4" xfId="1095"/>
    <cellStyle name="Обычный 11 5" xfId="1096"/>
    <cellStyle name="Обычный 12" xfId="1097"/>
    <cellStyle name="Обычный 12 2" xfId="1098"/>
    <cellStyle name="Обычный 12 3" xfId="1099"/>
    <cellStyle name="Обычный 12 4" xfId="1100"/>
    <cellStyle name="Обычный 12 5" xfId="1101"/>
    <cellStyle name="Обычный 13" xfId="1102"/>
    <cellStyle name="Обычный 13 2" xfId="1103"/>
    <cellStyle name="Обычный 13 3" xfId="1104"/>
    <cellStyle name="Обычный 13 4" xfId="1105"/>
    <cellStyle name="Обычный 13 5" xfId="1106"/>
    <cellStyle name="Обычный 14" xfId="1107"/>
    <cellStyle name="Обычный 14 2" xfId="1108"/>
    <cellStyle name="Обычный 14 2 2" xfId="1109"/>
    <cellStyle name="Обычный 14 3" xfId="1110"/>
    <cellStyle name="Обычный 14 4" xfId="1111"/>
    <cellStyle name="Обычный 14 5" xfId="1112"/>
    <cellStyle name="Обычный 15" xfId="1113"/>
    <cellStyle name="Обычный 15 2" xfId="1114"/>
    <cellStyle name="Обычный 15 3" xfId="1115"/>
    <cellStyle name="Обычный 15 4" xfId="1116"/>
    <cellStyle name="Обычный 15 5" xfId="1117"/>
    <cellStyle name="Обычный 16" xfId="1118"/>
    <cellStyle name="Обычный 16 2" xfId="1119"/>
    <cellStyle name="Обычный 16 2 2" xfId="1120"/>
    <cellStyle name="Обычный 16 3" xfId="1121"/>
    <cellStyle name="Обычный 16 4" xfId="1122"/>
    <cellStyle name="Обычный 16 5" xfId="1123"/>
    <cellStyle name="Обычный 17" xfId="1124"/>
    <cellStyle name="Обычный 17 2" xfId="1125"/>
    <cellStyle name="Обычный 17 3" xfId="1126"/>
    <cellStyle name="Обычный 17 4" xfId="1127"/>
    <cellStyle name="Обычный 17 5" xfId="1128"/>
    <cellStyle name="Обычный 18" xfId="1129"/>
    <cellStyle name="Обычный 18 2" xfId="1130"/>
    <cellStyle name="Обычный 18 3" xfId="1131"/>
    <cellStyle name="Обычный 18 4" xfId="1132"/>
    <cellStyle name="Обычный 18 5" xfId="1133"/>
    <cellStyle name="Обычный 19" xfId="1134"/>
    <cellStyle name="Обычный 19 2" xfId="1135"/>
    <cellStyle name="Обычный 19 3" xfId="1136"/>
    <cellStyle name="Обычный 19 4" xfId="1137"/>
    <cellStyle name="Обычный 2" xfId="1138"/>
    <cellStyle name="Обычный 2 10" xfId="1139"/>
    <cellStyle name="Обычный 2 11" xfId="1140"/>
    <cellStyle name="Обычный 2 12" xfId="1141"/>
    <cellStyle name="Обычный 2 13" xfId="1142"/>
    <cellStyle name="Обычный 2 14" xfId="1143"/>
    <cellStyle name="Обычный 2 15" xfId="1144"/>
    <cellStyle name="Обычный 2 16" xfId="1145"/>
    <cellStyle name="Обычный 2 17" xfId="1146"/>
    <cellStyle name="Обычный 2 18" xfId="1147"/>
    <cellStyle name="Обычный 2 19" xfId="1148"/>
    <cellStyle name="Обычный 2 2" xfId="1149"/>
    <cellStyle name="Обычный 2 2 2" xfId="1150"/>
    <cellStyle name="Обычный 2 2 2 2" xfId="1151"/>
    <cellStyle name="Обычный 2 2 3" xfId="1152"/>
    <cellStyle name="Обычный 2 2 3 2" xfId="1153"/>
    <cellStyle name="Обычный 2 2 4" xfId="1154"/>
    <cellStyle name="Обычный 2 2 4 2" xfId="1155"/>
    <cellStyle name="Обычный 2 2 5" xfId="1156"/>
    <cellStyle name="Обычный 2 2 6" xfId="1157"/>
    <cellStyle name="Обычный 2 2 7" xfId="1158"/>
    <cellStyle name="Обычный 2 2 8" xfId="1159"/>
    <cellStyle name="Обычный 2 2 9" xfId="1160"/>
    <cellStyle name="Обычный 2 20" xfId="1161"/>
    <cellStyle name="Обычный 2 21" xfId="1162"/>
    <cellStyle name="Обычный 2 22" xfId="1163"/>
    <cellStyle name="Обычный 2 23" xfId="1164"/>
    <cellStyle name="Обычный 2 24" xfId="1165"/>
    <cellStyle name="Обычный 2 25" xfId="1166"/>
    <cellStyle name="Обычный 2 26" xfId="1167"/>
    <cellStyle name="Обычный 2 27" xfId="1168"/>
    <cellStyle name="Обычный 2 28" xfId="1169"/>
    <cellStyle name="Обычный 2 29" xfId="1170"/>
    <cellStyle name="Обычный 2 3" xfId="1171"/>
    <cellStyle name="Обычный 2 3 2" xfId="1172"/>
    <cellStyle name="Обычный 2 30" xfId="1173"/>
    <cellStyle name="Обычный 2 31" xfId="1174"/>
    <cellStyle name="Обычный 2 32" xfId="1175"/>
    <cellStyle name="Обычный 2 33" xfId="1176"/>
    <cellStyle name="Обычный 2 34" xfId="1177"/>
    <cellStyle name="Обычный 2 35" xfId="1178"/>
    <cellStyle name="Обычный 2 36" xfId="1179"/>
    <cellStyle name="Обычный 2 37" xfId="1180"/>
    <cellStyle name="Обычный 2 38" xfId="1181"/>
    <cellStyle name="Обычный 2 39" xfId="1182"/>
    <cellStyle name="Обычный 2 4" xfId="1183"/>
    <cellStyle name="Обычный 2 40" xfId="1184"/>
    <cellStyle name="Обычный 2 41" xfId="1185"/>
    <cellStyle name="Обычный 2 42" xfId="1186"/>
    <cellStyle name="Обычный 2 43" xfId="1187"/>
    <cellStyle name="Обычный 2 44" xfId="1188"/>
    <cellStyle name="Обычный 2 45" xfId="1189"/>
    <cellStyle name="Обычный 2 46" xfId="1190"/>
    <cellStyle name="Обычный 2 47" xfId="1191"/>
    <cellStyle name="Обычный 2 48" xfId="1192"/>
    <cellStyle name="Обычный 2 49" xfId="1193"/>
    <cellStyle name="Обычный 2 5" xfId="1194"/>
    <cellStyle name="Обычный 2 50" xfId="1195"/>
    <cellStyle name="Обычный 2 51" xfId="1196"/>
    <cellStyle name="Обычный 2 52" xfId="1197"/>
    <cellStyle name="Обычный 2 53" xfId="1198"/>
    <cellStyle name="Обычный 2 54" xfId="1199"/>
    <cellStyle name="Обычный 2 55" xfId="1200"/>
    <cellStyle name="Обычный 2 56" xfId="1201"/>
    <cellStyle name="Обычный 2 57" xfId="1202"/>
    <cellStyle name="Обычный 2 58" xfId="1203"/>
    <cellStyle name="Обычный 2 59" xfId="1204"/>
    <cellStyle name="Обычный 2 6" xfId="1205"/>
    <cellStyle name="Обычный 2 7" xfId="1206"/>
    <cellStyle name="Обычный 2 8" xfId="1207"/>
    <cellStyle name="Обычный 2 9" xfId="1208"/>
    <cellStyle name="Обычный 2_Копия Копия Форматы представления ИПР субъектами электроэнергетики (по письму Минэнерго) 15 09 10" xfId="1209"/>
    <cellStyle name="Обычный 20" xfId="1210"/>
    <cellStyle name="Обычный 20 2" xfId="1211"/>
    <cellStyle name="Обычный 20 3" xfId="1212"/>
    <cellStyle name="Обычный 20 4" xfId="1213"/>
    <cellStyle name="Обычный 21" xfId="1214"/>
    <cellStyle name="Обычный 21 2" xfId="1215"/>
    <cellStyle name="Обычный 21 3" xfId="1216"/>
    <cellStyle name="Обычный 21 4" xfId="1217"/>
    <cellStyle name="Обычный 22" xfId="1218"/>
    <cellStyle name="Обычный 22 2" xfId="1219"/>
    <cellStyle name="Обычный 22 3" xfId="1220"/>
    <cellStyle name="Обычный 22 4" xfId="1221"/>
    <cellStyle name="Обычный 23" xfId="1222"/>
    <cellStyle name="Обычный 24" xfId="1223"/>
    <cellStyle name="Обычный 24 2" xfId="1224"/>
    <cellStyle name="Обычный 24 3" xfId="1225"/>
    <cellStyle name="Обычный 24 3 2" xfId="1226"/>
    <cellStyle name="Обычный 24 4" xfId="1227"/>
    <cellStyle name="Обычный 25" xfId="1228"/>
    <cellStyle name="Обычный 26" xfId="1229"/>
    <cellStyle name="Обычный 27" xfId="1230"/>
    <cellStyle name="Обычный 28" xfId="1231"/>
    <cellStyle name="Обычный 29" xfId="1232"/>
    <cellStyle name="Обычный 3" xfId="1233"/>
    <cellStyle name="Обычный 3 10" xfId="1234"/>
    <cellStyle name="Обычный 3 11" xfId="1235"/>
    <cellStyle name="Обычный 3 12" xfId="1236"/>
    <cellStyle name="Обычный 3 13" xfId="1237"/>
    <cellStyle name="Обычный 3 14" xfId="1238"/>
    <cellStyle name="Обычный 3 15" xfId="1239"/>
    <cellStyle name="Обычный 3 16" xfId="1240"/>
    <cellStyle name="Обычный 3 17" xfId="1241"/>
    <cellStyle name="Обычный 3 18" xfId="1242"/>
    <cellStyle name="Обычный 3 19" xfId="1243"/>
    <cellStyle name="Обычный 3 2" xfId="1244"/>
    <cellStyle name="Обычный 3 2 2" xfId="1245"/>
    <cellStyle name="Обычный 3 2 2 2" xfId="1246"/>
    <cellStyle name="Обычный 3 2 2 3" xfId="1247"/>
    <cellStyle name="Обычный 3 2 2 3 2" xfId="1248"/>
    <cellStyle name="Обычный 3 2 2 4" xfId="1249"/>
    <cellStyle name="Обычный 3 2 3" xfId="1250"/>
    <cellStyle name="Обычный 3 2 4" xfId="1251"/>
    <cellStyle name="Обычный 3 2 5" xfId="1252"/>
    <cellStyle name="Обычный 3 20" xfId="1253"/>
    <cellStyle name="Обычный 3 21" xfId="1254"/>
    <cellStyle name="Обычный 3 22" xfId="1255"/>
    <cellStyle name="Обычный 3 23" xfId="1256"/>
    <cellStyle name="Обычный 3 24" xfId="1257"/>
    <cellStyle name="Обычный 3 25" xfId="1258"/>
    <cellStyle name="Обычный 3 26" xfId="1259"/>
    <cellStyle name="Обычный 3 27" xfId="1260"/>
    <cellStyle name="Обычный 3 28" xfId="1261"/>
    <cellStyle name="Обычный 3 29" xfId="1262"/>
    <cellStyle name="Обычный 3 3" xfId="1263"/>
    <cellStyle name="Обычный 3 3 2" xfId="1264"/>
    <cellStyle name="Обычный 3 30" xfId="1265"/>
    <cellStyle name="Обычный 3 31" xfId="1266"/>
    <cellStyle name="Обычный 3 32" xfId="1267"/>
    <cellStyle name="Обычный 3 33" xfId="1268"/>
    <cellStyle name="Обычный 3 34" xfId="1269"/>
    <cellStyle name="Обычный 3 35" xfId="1270"/>
    <cellStyle name="Обычный 3 36" xfId="1271"/>
    <cellStyle name="Обычный 3 37" xfId="1272"/>
    <cellStyle name="Обычный 3 38" xfId="1273"/>
    <cellStyle name="Обычный 3 39" xfId="1274"/>
    <cellStyle name="Обычный 3 4" xfId="1275"/>
    <cellStyle name="Обычный 3 4 2" xfId="1276"/>
    <cellStyle name="Обычный 3 4 2 2" xfId="1277"/>
    <cellStyle name="Обычный 3 4 2 2 2" xfId="1278"/>
    <cellStyle name="Обычный 3 4 2 3" xfId="1279"/>
    <cellStyle name="Обычный 3 40" xfId="1280"/>
    <cellStyle name="Обычный 3 41" xfId="1281"/>
    <cellStyle name="Обычный 3 42" xfId="1282"/>
    <cellStyle name="Обычный 3 43" xfId="1283"/>
    <cellStyle name="Обычный 3 44" xfId="1284"/>
    <cellStyle name="Обычный 3 45" xfId="1285"/>
    <cellStyle name="Обычный 3 46" xfId="1286"/>
    <cellStyle name="Обычный 3 47" xfId="1287"/>
    <cellStyle name="Обычный 3 48" xfId="1288"/>
    <cellStyle name="Обычный 3 49" xfId="1289"/>
    <cellStyle name="Обычный 3 5" xfId="1290"/>
    <cellStyle name="Обычный 3 5 2" xfId="1291"/>
    <cellStyle name="Обычный 3 5 2 2" xfId="1292"/>
    <cellStyle name="Обычный 3 5 3" xfId="1293"/>
    <cellStyle name="Обычный 3 50" xfId="1294"/>
    <cellStyle name="Обычный 3 51" xfId="1295"/>
    <cellStyle name="Обычный 3 52" xfId="1296"/>
    <cellStyle name="Обычный 3 53" xfId="1297"/>
    <cellStyle name="Обычный 3 54" xfId="1298"/>
    <cellStyle name="Обычный 3 55" xfId="1299"/>
    <cellStyle name="Обычный 3 56" xfId="1300"/>
    <cellStyle name="Обычный 3 57" xfId="1301"/>
    <cellStyle name="Обычный 3 58" xfId="1302"/>
    <cellStyle name="Обычный 3 59" xfId="1303"/>
    <cellStyle name="Обычный 3 6" xfId="1304"/>
    <cellStyle name="Обычный 3 6 2" xfId="1305"/>
    <cellStyle name="Обычный 3 60" xfId="1306"/>
    <cellStyle name="Обычный 3 7" xfId="1307"/>
    <cellStyle name="Обычный 3 8" xfId="1308"/>
    <cellStyle name="Обычный 3 9" xfId="1309"/>
    <cellStyle name="Обычный 3_Балансы по потребителям за 2010г" xfId="1310"/>
    <cellStyle name="Обычный 30" xfId="1311"/>
    <cellStyle name="Обычный 31" xfId="1312"/>
    <cellStyle name="Обычный 32" xfId="1313"/>
    <cellStyle name="Обычный 33" xfId="1314"/>
    <cellStyle name="Обычный 34" xfId="1315"/>
    <cellStyle name="Обычный 35" xfId="1316"/>
    <cellStyle name="Обычный 36" xfId="1317"/>
    <cellStyle name="Обычный 37" xfId="1318"/>
    <cellStyle name="Обычный 38" xfId="1319"/>
    <cellStyle name="Обычный 39" xfId="1320"/>
    <cellStyle name="Обычный 4" xfId="1321"/>
    <cellStyle name="Обычный 4 10" xfId="1322"/>
    <cellStyle name="Обычный 4 11" xfId="1323"/>
    <cellStyle name="Обычный 4 12" xfId="1324"/>
    <cellStyle name="Обычный 4 13" xfId="1325"/>
    <cellStyle name="Обычный 4 14" xfId="1326"/>
    <cellStyle name="Обычный 4 15" xfId="1327"/>
    <cellStyle name="Обычный 4 16" xfId="1328"/>
    <cellStyle name="Обычный 4 17" xfId="1329"/>
    <cellStyle name="Обычный 4 18" xfId="1330"/>
    <cellStyle name="Обычный 4 19" xfId="1331"/>
    <cellStyle name="Обычный 4 2" xfId="1332"/>
    <cellStyle name="Обычный 4 2 2" xfId="1333"/>
    <cellStyle name="Обычный 4 2 3" xfId="1334"/>
    <cellStyle name="Обычный 4 2_Программа по годам РСК" xfId="1335"/>
    <cellStyle name="Обычный 4 20" xfId="1336"/>
    <cellStyle name="Обычный 4 21" xfId="1337"/>
    <cellStyle name="Обычный 4 22" xfId="1338"/>
    <cellStyle name="Обычный 4 23" xfId="1339"/>
    <cellStyle name="Обычный 4 24" xfId="1340"/>
    <cellStyle name="Обычный 4 25" xfId="1341"/>
    <cellStyle name="Обычный 4 26" xfId="1342"/>
    <cellStyle name="Обычный 4 27" xfId="1343"/>
    <cellStyle name="Обычный 4 28" xfId="1344"/>
    <cellStyle name="Обычный 4 29" xfId="1345"/>
    <cellStyle name="Обычный 4 3" xfId="1346"/>
    <cellStyle name="Обычный 4 30" xfId="1347"/>
    <cellStyle name="Обычный 4 31" xfId="1348"/>
    <cellStyle name="Обычный 4 32" xfId="1349"/>
    <cellStyle name="Обычный 4 33" xfId="1350"/>
    <cellStyle name="Обычный 4 34" xfId="1351"/>
    <cellStyle name="Обычный 4 35" xfId="1352"/>
    <cellStyle name="Обычный 4 36" xfId="1353"/>
    <cellStyle name="Обычный 4 37" xfId="1354"/>
    <cellStyle name="Обычный 4 38" xfId="1355"/>
    <cellStyle name="Обычный 4 39" xfId="1356"/>
    <cellStyle name="Обычный 4 4" xfId="1357"/>
    <cellStyle name="Обычный 4 40" xfId="1358"/>
    <cellStyle name="Обычный 4 41" xfId="1359"/>
    <cellStyle name="Обычный 4 42" xfId="1360"/>
    <cellStyle name="Обычный 4 43" xfId="1361"/>
    <cellStyle name="Обычный 4 44" xfId="1362"/>
    <cellStyle name="Обычный 4 45" xfId="1363"/>
    <cellStyle name="Обычный 4 46" xfId="1364"/>
    <cellStyle name="Обычный 4 47" xfId="1365"/>
    <cellStyle name="Обычный 4 48" xfId="1366"/>
    <cellStyle name="Обычный 4 49" xfId="1367"/>
    <cellStyle name="Обычный 4 5" xfId="1368"/>
    <cellStyle name="Обычный 4 50" xfId="1369"/>
    <cellStyle name="Обычный 4 51" xfId="1370"/>
    <cellStyle name="Обычный 4 52" xfId="1371"/>
    <cellStyle name="Обычный 4 53" xfId="1372"/>
    <cellStyle name="Обычный 4 54" xfId="1373"/>
    <cellStyle name="Обычный 4 55" xfId="1374"/>
    <cellStyle name="Обычный 4 56" xfId="1375"/>
    <cellStyle name="Обычный 4 57" xfId="1376"/>
    <cellStyle name="Обычный 4 58" xfId="1377"/>
    <cellStyle name="Обычный 4 59" xfId="1378"/>
    <cellStyle name="Обычный 4 6" xfId="1379"/>
    <cellStyle name="Обычный 4 60" xfId="1380"/>
    <cellStyle name="Обычный 4 61" xfId="1381"/>
    <cellStyle name="Обычный 4 62" xfId="1382"/>
    <cellStyle name="Обычный 4 63" xfId="1383"/>
    <cellStyle name="Обычный 4 64" xfId="1384"/>
    <cellStyle name="Обычный 4 65" xfId="1385"/>
    <cellStyle name="Обычный 4 66" xfId="1386"/>
    <cellStyle name="Обычный 4 67" xfId="1387"/>
    <cellStyle name="Обычный 4 68" xfId="1388"/>
    <cellStyle name="Обычный 4 69" xfId="1389"/>
    <cellStyle name="Обычный 4 7" xfId="1390"/>
    <cellStyle name="Обычный 4 70" xfId="1391"/>
    <cellStyle name="Обычный 4 71" xfId="1392"/>
    <cellStyle name="Обычный 4 72" xfId="1393"/>
    <cellStyle name="Обычный 4 73" xfId="1394"/>
    <cellStyle name="Обычный 4 74" xfId="1395"/>
    <cellStyle name="Обычный 4 75" xfId="1396"/>
    <cellStyle name="Обычный 4 76" xfId="1397"/>
    <cellStyle name="Обычный 4 77" xfId="1398"/>
    <cellStyle name="Обычный 4 78" xfId="1399"/>
    <cellStyle name="Обычный 4 8" xfId="1400"/>
    <cellStyle name="Обычный 4 9" xfId="1401"/>
    <cellStyle name="Обычный 4_Программа по годам РСК" xfId="1402"/>
    <cellStyle name="Обычный 40" xfId="1403"/>
    <cellStyle name="Обычный 41" xfId="1404"/>
    <cellStyle name="Обычный 42" xfId="1405"/>
    <cellStyle name="Обычный 43" xfId="1406"/>
    <cellStyle name="Обычный 44" xfId="1407"/>
    <cellStyle name="Обычный 45" xfId="1408"/>
    <cellStyle name="Обычный 5" xfId="1409"/>
    <cellStyle name="Обычный 5 10" xfId="1410"/>
    <cellStyle name="Обычный 5 11" xfId="1411"/>
    <cellStyle name="Обычный 5 12" xfId="1412"/>
    <cellStyle name="Обычный 5 13" xfId="1413"/>
    <cellStyle name="Обычный 5 14" xfId="1414"/>
    <cellStyle name="Обычный 5 15" xfId="1415"/>
    <cellStyle name="Обычный 5 16" xfId="1416"/>
    <cellStyle name="Обычный 5 17" xfId="1417"/>
    <cellStyle name="Обычный 5 18" xfId="1418"/>
    <cellStyle name="Обычный 5 19" xfId="1419"/>
    <cellStyle name="Обычный 5 2" xfId="1420"/>
    <cellStyle name="Обычный 5 2 2" xfId="1421"/>
    <cellStyle name="Обычный 5 20" xfId="1422"/>
    <cellStyle name="Обычный 5 21" xfId="1423"/>
    <cellStyle name="Обычный 5 22" xfId="1424"/>
    <cellStyle name="Обычный 5 23" xfId="1425"/>
    <cellStyle name="Обычный 5 24" xfId="1426"/>
    <cellStyle name="Обычный 5 25" xfId="1427"/>
    <cellStyle name="Обычный 5 26" xfId="1428"/>
    <cellStyle name="Обычный 5 27" xfId="1429"/>
    <cellStyle name="Обычный 5 28" xfId="1430"/>
    <cellStyle name="Обычный 5 29" xfId="1431"/>
    <cellStyle name="Обычный 5 3" xfId="1432"/>
    <cellStyle name="Обычный 5 30" xfId="1433"/>
    <cellStyle name="Обычный 5 31" xfId="1434"/>
    <cellStyle name="Обычный 5 32" xfId="1435"/>
    <cellStyle name="Обычный 5 33" xfId="1436"/>
    <cellStyle name="Обычный 5 34" xfId="1437"/>
    <cellStyle name="Обычный 5 35" xfId="1438"/>
    <cellStyle name="Обычный 5 36" xfId="1439"/>
    <cellStyle name="Обычный 5 37" xfId="1440"/>
    <cellStyle name="Обычный 5 38" xfId="1441"/>
    <cellStyle name="Обычный 5 39" xfId="1442"/>
    <cellStyle name="Обычный 5 4" xfId="1443"/>
    <cellStyle name="Обычный 5 40" xfId="1444"/>
    <cellStyle name="Обычный 5 41" xfId="1445"/>
    <cellStyle name="Обычный 5 42" xfId="1446"/>
    <cellStyle name="Обычный 5 43" xfId="1447"/>
    <cellStyle name="Обычный 5 44" xfId="1448"/>
    <cellStyle name="Обычный 5 45" xfId="1449"/>
    <cellStyle name="Обычный 5 46" xfId="1450"/>
    <cellStyle name="Обычный 5 47" xfId="1451"/>
    <cellStyle name="Обычный 5 48" xfId="1452"/>
    <cellStyle name="Обычный 5 49" xfId="1453"/>
    <cellStyle name="Обычный 5 5" xfId="1454"/>
    <cellStyle name="Обычный 5 50" xfId="1455"/>
    <cellStyle name="Обычный 5 51" xfId="1456"/>
    <cellStyle name="Обычный 5 52" xfId="1457"/>
    <cellStyle name="Обычный 5 53" xfId="1458"/>
    <cellStyle name="Обычный 5 54" xfId="1459"/>
    <cellStyle name="Обычный 5 55" xfId="1460"/>
    <cellStyle name="Обычный 5 56" xfId="1461"/>
    <cellStyle name="Обычный 5 57" xfId="1462"/>
    <cellStyle name="Обычный 5 58" xfId="1463"/>
    <cellStyle name="Обычный 5 59" xfId="1464"/>
    <cellStyle name="Обычный 5 6" xfId="1465"/>
    <cellStyle name="Обычный 5 7" xfId="1466"/>
    <cellStyle name="Обычный 5 8" xfId="1467"/>
    <cellStyle name="Обычный 5 9" xfId="1468"/>
    <cellStyle name="Обычный 5_Программа по годам РСК" xfId="1469"/>
    <cellStyle name="Обычный 6" xfId="1470"/>
    <cellStyle name="Обычный 6 2" xfId="1471"/>
    <cellStyle name="Обычный 6 2 2" xfId="1472"/>
    <cellStyle name="Обычный 6 3" xfId="1473"/>
    <cellStyle name="Обычный 6 3 2" xfId="1474"/>
    <cellStyle name="Обычный 6 4" xfId="1475"/>
    <cellStyle name="Обычный 6 5" xfId="1476"/>
    <cellStyle name="Обычный 6 6" xfId="1477"/>
    <cellStyle name="Обычный 7" xfId="1478"/>
    <cellStyle name="Обычный 7 10" xfId="1479"/>
    <cellStyle name="Обычный 7 11" xfId="1480"/>
    <cellStyle name="Обычный 7 12" xfId="1481"/>
    <cellStyle name="Обычный 7 13" xfId="1482"/>
    <cellStyle name="Обычный 7 14" xfId="1483"/>
    <cellStyle name="Обычный 7 15" xfId="1484"/>
    <cellStyle name="Обычный 7 16" xfId="1485"/>
    <cellStyle name="Обычный 7 17" xfId="1486"/>
    <cellStyle name="Обычный 7 18" xfId="1487"/>
    <cellStyle name="Обычный 7 19" xfId="1488"/>
    <cellStyle name="Обычный 7 2" xfId="1489"/>
    <cellStyle name="Обычный 7 20" xfId="1490"/>
    <cellStyle name="Обычный 7 21" xfId="1491"/>
    <cellStyle name="Обычный 7 22" xfId="1492"/>
    <cellStyle name="Обычный 7 23" xfId="1493"/>
    <cellStyle name="Обычный 7 24" xfId="1494"/>
    <cellStyle name="Обычный 7 25" xfId="1495"/>
    <cellStyle name="Обычный 7 26" xfId="1496"/>
    <cellStyle name="Обычный 7 27" xfId="1497"/>
    <cellStyle name="Обычный 7 28" xfId="1498"/>
    <cellStyle name="Обычный 7 29" xfId="1499"/>
    <cellStyle name="Обычный 7 3" xfId="1500"/>
    <cellStyle name="Обычный 7 30" xfId="1501"/>
    <cellStyle name="Обычный 7 31" xfId="1502"/>
    <cellStyle name="Обычный 7 32" xfId="1503"/>
    <cellStyle name="Обычный 7 33" xfId="1504"/>
    <cellStyle name="Обычный 7 34" xfId="1505"/>
    <cellStyle name="Обычный 7 35" xfId="1506"/>
    <cellStyle name="Обычный 7 36" xfId="1507"/>
    <cellStyle name="Обычный 7 37" xfId="1508"/>
    <cellStyle name="Обычный 7 38" xfId="1509"/>
    <cellStyle name="Обычный 7 39" xfId="1510"/>
    <cellStyle name="Обычный 7 4" xfId="1511"/>
    <cellStyle name="Обычный 7 40" xfId="1512"/>
    <cellStyle name="Обычный 7 41" xfId="1513"/>
    <cellStyle name="Обычный 7 42" xfId="1514"/>
    <cellStyle name="Обычный 7 43" xfId="1515"/>
    <cellStyle name="Обычный 7 44" xfId="1516"/>
    <cellStyle name="Обычный 7 45" xfId="1517"/>
    <cellStyle name="Обычный 7 46" xfId="1518"/>
    <cellStyle name="Обычный 7 47" xfId="1519"/>
    <cellStyle name="Обычный 7 48" xfId="1520"/>
    <cellStyle name="Обычный 7 49" xfId="1521"/>
    <cellStyle name="Обычный 7 5" xfId="1522"/>
    <cellStyle name="Обычный 7 50" xfId="1523"/>
    <cellStyle name="Обычный 7 51" xfId="1524"/>
    <cellStyle name="Обычный 7 52" xfId="1525"/>
    <cellStyle name="Обычный 7 53" xfId="1526"/>
    <cellStyle name="Обычный 7 54" xfId="1527"/>
    <cellStyle name="Обычный 7 55" xfId="1528"/>
    <cellStyle name="Обычный 7 56" xfId="1529"/>
    <cellStyle name="Обычный 7 57" xfId="1530"/>
    <cellStyle name="Обычный 7 58" xfId="1531"/>
    <cellStyle name="Обычный 7 59" xfId="1532"/>
    <cellStyle name="Обычный 7 6" xfId="1533"/>
    <cellStyle name="Обычный 7 60" xfId="1534"/>
    <cellStyle name="Обычный 7 7" xfId="1535"/>
    <cellStyle name="Обычный 7 8" xfId="1536"/>
    <cellStyle name="Обычный 7 9" xfId="1537"/>
    <cellStyle name="Обычный 8" xfId="1538"/>
    <cellStyle name="Обычный 8 2" xfId="1539"/>
    <cellStyle name="Обычный 8 3" xfId="1540"/>
    <cellStyle name="Обычный 8 4" xfId="1541"/>
    <cellStyle name="Обычный 8 5" xfId="1542"/>
    <cellStyle name="Обычный 9" xfId="1543"/>
    <cellStyle name="Обычный 9 10" xfId="1544"/>
    <cellStyle name="Обычный 9 11" xfId="1545"/>
    <cellStyle name="Обычный 9 12" xfId="1546"/>
    <cellStyle name="Обычный 9 13" xfId="1547"/>
    <cellStyle name="Обычный 9 14" xfId="1548"/>
    <cellStyle name="Обычный 9 15" xfId="1549"/>
    <cellStyle name="Обычный 9 16" xfId="1550"/>
    <cellStyle name="Обычный 9 17" xfId="1551"/>
    <cellStyle name="Обычный 9 18" xfId="1552"/>
    <cellStyle name="Обычный 9 19" xfId="1553"/>
    <cellStyle name="Обычный 9 2" xfId="1554"/>
    <cellStyle name="Обычный 9 20" xfId="1555"/>
    <cellStyle name="Обычный 9 21" xfId="1556"/>
    <cellStyle name="Обычный 9 22" xfId="1557"/>
    <cellStyle name="Обычный 9 23" xfId="1558"/>
    <cellStyle name="Обычный 9 24" xfId="1559"/>
    <cellStyle name="Обычный 9 25" xfId="1560"/>
    <cellStyle name="Обычный 9 26" xfId="1561"/>
    <cellStyle name="Обычный 9 27" xfId="1562"/>
    <cellStyle name="Обычный 9 28" xfId="1563"/>
    <cellStyle name="Обычный 9 29" xfId="1564"/>
    <cellStyle name="Обычный 9 3" xfId="1565"/>
    <cellStyle name="Обычный 9 30" xfId="1566"/>
    <cellStyle name="Обычный 9 31" xfId="1567"/>
    <cellStyle name="Обычный 9 32" xfId="1568"/>
    <cellStyle name="Обычный 9 33" xfId="1569"/>
    <cellStyle name="Обычный 9 34" xfId="1570"/>
    <cellStyle name="Обычный 9 35" xfId="1571"/>
    <cellStyle name="Обычный 9 36" xfId="1572"/>
    <cellStyle name="Обычный 9 37" xfId="1573"/>
    <cellStyle name="Обычный 9 38" xfId="1574"/>
    <cellStyle name="Обычный 9 39" xfId="1575"/>
    <cellStyle name="Обычный 9 4" xfId="1576"/>
    <cellStyle name="Обычный 9 40" xfId="1577"/>
    <cellStyle name="Обычный 9 41" xfId="1578"/>
    <cellStyle name="Обычный 9 42" xfId="1579"/>
    <cellStyle name="Обычный 9 43" xfId="1580"/>
    <cellStyle name="Обычный 9 44" xfId="1581"/>
    <cellStyle name="Обычный 9 45" xfId="1582"/>
    <cellStyle name="Обычный 9 46" xfId="1583"/>
    <cellStyle name="Обычный 9 47" xfId="1584"/>
    <cellStyle name="Обычный 9 48" xfId="1585"/>
    <cellStyle name="Обычный 9 49" xfId="1586"/>
    <cellStyle name="Обычный 9 5" xfId="1587"/>
    <cellStyle name="Обычный 9 50" xfId="1588"/>
    <cellStyle name="Обычный 9 51" xfId="1589"/>
    <cellStyle name="Обычный 9 52" xfId="1590"/>
    <cellStyle name="Обычный 9 53" xfId="1591"/>
    <cellStyle name="Обычный 9 54" xfId="1592"/>
    <cellStyle name="Обычный 9 55" xfId="1593"/>
    <cellStyle name="Обычный 9 56" xfId="1594"/>
    <cellStyle name="Обычный 9 57" xfId="1595"/>
    <cellStyle name="Обычный 9 58" xfId="1596"/>
    <cellStyle name="Обычный 9 59" xfId="1597"/>
    <cellStyle name="Обычный 9 6" xfId="1598"/>
    <cellStyle name="Обычный 9 7" xfId="1599"/>
    <cellStyle name="Обычный 9 8" xfId="1600"/>
    <cellStyle name="Обычный 9 9" xfId="1601"/>
    <cellStyle name="Параметр" xfId="1602"/>
    <cellStyle name="ПеременныеСметы" xfId="1603"/>
    <cellStyle name="Плохой 2" xfId="1604"/>
    <cellStyle name="Плохой 2 2" xfId="1605"/>
    <cellStyle name="Поле ввода" xfId="1606"/>
    <cellStyle name="Пояснение 2" xfId="1607"/>
    <cellStyle name="Примечание 2" xfId="1608"/>
    <cellStyle name="Примечание 2 2" xfId="1609"/>
    <cellStyle name="Примечание 3" xfId="1610"/>
    <cellStyle name="Процентный 10" xfId="1611"/>
    <cellStyle name="Процентный 10 10" xfId="1612"/>
    <cellStyle name="Процентный 10 10 2" xfId="1613"/>
    <cellStyle name="Процентный 10 2" xfId="1614"/>
    <cellStyle name="Процентный 10 2 2" xfId="1615"/>
    <cellStyle name="Процентный 11" xfId="1616"/>
    <cellStyle name="Процентный 11 2" xfId="1617"/>
    <cellStyle name="Процентный 11 3" xfId="1618"/>
    <cellStyle name="Процентный 12" xfId="1619"/>
    <cellStyle name="Процентный 12 2" xfId="1620"/>
    <cellStyle name="Процентный 2" xfId="1621"/>
    <cellStyle name="Процентный 2 10" xfId="1622"/>
    <cellStyle name="Процентный 2 10 2" xfId="1623"/>
    <cellStyle name="Процентный 2 11" xfId="1624"/>
    <cellStyle name="Процентный 2 11 2" xfId="1625"/>
    <cellStyle name="Процентный 2 2" xfId="1626"/>
    <cellStyle name="Процентный 2 2 2" xfId="1627"/>
    <cellStyle name="Процентный 2 2 2 2" xfId="1628"/>
    <cellStyle name="Процентный 2 2 3" xfId="1629"/>
    <cellStyle name="Процентный 2 2 4" xfId="1630"/>
    <cellStyle name="Процентный 2 3" xfId="1631"/>
    <cellStyle name="Процентный 2 3 2" xfId="1632"/>
    <cellStyle name="Процентный 2 3 2 2" xfId="1633"/>
    <cellStyle name="Процентный 2 4" xfId="1634"/>
    <cellStyle name="Процентный 2 4 2" xfId="1635"/>
    <cellStyle name="Процентный 2 5" xfId="1636"/>
    <cellStyle name="Процентный 2 5 2" xfId="1637"/>
    <cellStyle name="Процентный 2 6" xfId="1638"/>
    <cellStyle name="Процентный 2 6 2" xfId="1639"/>
    <cellStyle name="Процентный 2 7" xfId="1640"/>
    <cellStyle name="Процентный 2 7 2" xfId="1641"/>
    <cellStyle name="Процентный 2 8" xfId="1642"/>
    <cellStyle name="Процентный 2 8 2" xfId="1643"/>
    <cellStyle name="Процентный 2 9" xfId="1644"/>
    <cellStyle name="Процентный 2 9 2" xfId="1645"/>
    <cellStyle name="Процентный 3" xfId="1646"/>
    <cellStyle name="Процентный 3 2" xfId="1647"/>
    <cellStyle name="Процентный 3 2 2" xfId="1648"/>
    <cellStyle name="Процентный 3 3" xfId="1649"/>
    <cellStyle name="Процентный 3 4" xfId="1650"/>
    <cellStyle name="Процентный 3 5" xfId="1651"/>
    <cellStyle name="Процентный 3 6" xfId="1652"/>
    <cellStyle name="Процентный 3 7" xfId="1653"/>
    <cellStyle name="Процентный 3 8" xfId="1654"/>
    <cellStyle name="Процентный 4" xfId="1655"/>
    <cellStyle name="Процентный 4 2" xfId="1656"/>
    <cellStyle name="Процентный 4 2 2" xfId="1657"/>
    <cellStyle name="Процентный 4 3" xfId="1658"/>
    <cellStyle name="Процентный 5" xfId="1659"/>
    <cellStyle name="Процентный 5 2" xfId="1660"/>
    <cellStyle name="Процентный 5 2 2" xfId="1661"/>
    <cellStyle name="Процентный 6" xfId="1662"/>
    <cellStyle name="Процентный 6 2" xfId="1663"/>
    <cellStyle name="Процентный 7" xfId="1664"/>
    <cellStyle name="Процентный 7 2" xfId="1665"/>
    <cellStyle name="Процентный 8" xfId="1666"/>
    <cellStyle name="Процентный 8 2" xfId="1667"/>
    <cellStyle name="Процентный 9" xfId="1668"/>
    <cellStyle name="Процентный 9 2" xfId="1669"/>
    <cellStyle name="РесСмета" xfId="1670"/>
    <cellStyle name="СводкаСтоимРаб" xfId="1671"/>
    <cellStyle name="Связанная ячейка 2" xfId="1672"/>
    <cellStyle name="Стиль 1" xfId="1673"/>
    <cellStyle name="Стиль 1 10" xfId="1674"/>
    <cellStyle name="Стиль 1 11" xfId="1675"/>
    <cellStyle name="Стиль 1 12" xfId="1676"/>
    <cellStyle name="Стиль 1 13" xfId="1677"/>
    <cellStyle name="Стиль 1 14" xfId="1678"/>
    <cellStyle name="Стиль 1 15" xfId="1679"/>
    <cellStyle name="Стиль 1 16" xfId="1680"/>
    <cellStyle name="Стиль 1 17" xfId="1681"/>
    <cellStyle name="Стиль 1 18" xfId="1682"/>
    <cellStyle name="Стиль 1 19" xfId="1683"/>
    <cellStyle name="Стиль 1 2" xfId="1684"/>
    <cellStyle name="Стиль 1 2 2" xfId="1685"/>
    <cellStyle name="Стиль 1 2 2 2" xfId="1686"/>
    <cellStyle name="Стиль 1 2_Приложение 4" xfId="1687"/>
    <cellStyle name="Стиль 1 20" xfId="1688"/>
    <cellStyle name="Стиль 1 21" xfId="1689"/>
    <cellStyle name="Стиль 1 22" xfId="1690"/>
    <cellStyle name="Стиль 1 23" xfId="1691"/>
    <cellStyle name="Стиль 1 24" xfId="1692"/>
    <cellStyle name="Стиль 1 25" xfId="1693"/>
    <cellStyle name="Стиль 1 26" xfId="1694"/>
    <cellStyle name="Стиль 1 27" xfId="1695"/>
    <cellStyle name="Стиль 1 28" xfId="1696"/>
    <cellStyle name="Стиль 1 29" xfId="1697"/>
    <cellStyle name="Стиль 1 3" xfId="1698"/>
    <cellStyle name="Стиль 1 3 2" xfId="1699"/>
    <cellStyle name="Стиль 1 30" xfId="1700"/>
    <cellStyle name="Стиль 1 31" xfId="1701"/>
    <cellStyle name="Стиль 1 32" xfId="1702"/>
    <cellStyle name="Стиль 1 33" xfId="1703"/>
    <cellStyle name="Стиль 1 34" xfId="1704"/>
    <cellStyle name="Стиль 1 35" xfId="1705"/>
    <cellStyle name="Стиль 1 36" xfId="1706"/>
    <cellStyle name="Стиль 1 37" xfId="1707"/>
    <cellStyle name="Стиль 1 38" xfId="1708"/>
    <cellStyle name="Стиль 1 39" xfId="1709"/>
    <cellStyle name="Стиль 1 4" xfId="1710"/>
    <cellStyle name="Стиль 1 4 2" xfId="1711"/>
    <cellStyle name="Стиль 1 40" xfId="1712"/>
    <cellStyle name="Стиль 1 41" xfId="1713"/>
    <cellStyle name="Стиль 1 42" xfId="1714"/>
    <cellStyle name="Стиль 1 43" xfId="1715"/>
    <cellStyle name="Стиль 1 44" xfId="1716"/>
    <cellStyle name="Стиль 1 45" xfId="1717"/>
    <cellStyle name="Стиль 1 46" xfId="1718"/>
    <cellStyle name="Стиль 1 47" xfId="1719"/>
    <cellStyle name="Стиль 1 48" xfId="1720"/>
    <cellStyle name="Стиль 1 49" xfId="1721"/>
    <cellStyle name="Стиль 1 5" xfId="1722"/>
    <cellStyle name="Стиль 1 50" xfId="1723"/>
    <cellStyle name="Стиль 1 51" xfId="1724"/>
    <cellStyle name="Стиль 1 52" xfId="1725"/>
    <cellStyle name="Стиль 1 53" xfId="1726"/>
    <cellStyle name="Стиль 1 54" xfId="1727"/>
    <cellStyle name="Стиль 1 55" xfId="1728"/>
    <cellStyle name="Стиль 1 56" xfId="1729"/>
    <cellStyle name="Стиль 1 57" xfId="1730"/>
    <cellStyle name="Стиль 1 58" xfId="1731"/>
    <cellStyle name="Стиль 1 59" xfId="1732"/>
    <cellStyle name="Стиль 1 6" xfId="1733"/>
    <cellStyle name="Стиль 1 60" xfId="1734"/>
    <cellStyle name="Стиль 1 61" xfId="1735"/>
    <cellStyle name="Стиль 1 62" xfId="1736"/>
    <cellStyle name="Стиль 1 63" xfId="1737"/>
    <cellStyle name="Стиль 1 64" xfId="1738"/>
    <cellStyle name="Стиль 1 65" xfId="1739"/>
    <cellStyle name="Стиль 1 66" xfId="1740"/>
    <cellStyle name="Стиль 1 67" xfId="1741"/>
    <cellStyle name="Стиль 1 7" xfId="1742"/>
    <cellStyle name="Стиль 1 8" xfId="1743"/>
    <cellStyle name="Стиль 1 9" xfId="1744"/>
    <cellStyle name="Стиль 1_6 Смета затрат" xfId="1745"/>
    <cellStyle name="Стиль_названий" xfId="1746"/>
    <cellStyle name="Строка нечётная" xfId="1747"/>
    <cellStyle name="Строка чётная" xfId="1748"/>
    <cellStyle name="Текст предупреждения 2" xfId="1749"/>
    <cellStyle name="Текстовый" xfId="1750"/>
    <cellStyle name="Титул" xfId="1751"/>
    <cellStyle name="Тысячи [0]_1 год" xfId="1752"/>
    <cellStyle name="Тысячи_1 год" xfId="1753"/>
    <cellStyle name="Финансовый 10" xfId="1754"/>
    <cellStyle name="Финансовый 10 10" xfId="1755"/>
    <cellStyle name="Финансовый 10 10 2" xfId="1756"/>
    <cellStyle name="Финансовый 10 2" xfId="1757"/>
    <cellStyle name="Финансовый 10 2 2" xfId="1758"/>
    <cellStyle name="Финансовый 10 3" xfId="1759"/>
    <cellStyle name="Финансовый 11" xfId="1760"/>
    <cellStyle name="Финансовый 11 2" xfId="1761"/>
    <cellStyle name="Финансовый 11 3" xfId="1762"/>
    <cellStyle name="Финансовый 11 4" xfId="1763"/>
    <cellStyle name="Финансовый 12" xfId="1764"/>
    <cellStyle name="Финансовый 12 2" xfId="1765"/>
    <cellStyle name="Финансовый 2" xfId="1766"/>
    <cellStyle name="Финансовый 2 10" xfId="1767"/>
    <cellStyle name="Финансовый 2 10 2" xfId="1768"/>
    <cellStyle name="Финансовый 2 10 2 2" xfId="1769"/>
    <cellStyle name="Финансовый 2 11" xfId="1770"/>
    <cellStyle name="Финансовый 2 12" xfId="1771"/>
    <cellStyle name="Финансовый 2 13" xfId="1772"/>
    <cellStyle name="Финансовый 2 14" xfId="1773"/>
    <cellStyle name="Финансовый 2 2" xfId="1774"/>
    <cellStyle name="Финансовый 2 2 2" xfId="1775"/>
    <cellStyle name="Финансовый 2 2 3" xfId="1776"/>
    <cellStyle name="Финансовый 2 2 4" xfId="1777"/>
    <cellStyle name="Финансовый 2 2 5" xfId="1778"/>
    <cellStyle name="Финансовый 2 2 6" xfId="1779"/>
    <cellStyle name="Финансовый 2 2 7" xfId="1780"/>
    <cellStyle name="Финансовый 2 2 8" xfId="1781"/>
    <cellStyle name="Финансовый 2 2 9" xfId="1782"/>
    <cellStyle name="Финансовый 2 3" xfId="1783"/>
    <cellStyle name="Финансовый 2 3 2" xfId="1784"/>
    <cellStyle name="Финансовый 2 3 2 2" xfId="1785"/>
    <cellStyle name="Финансовый 2 4" xfId="1786"/>
    <cellStyle name="Финансовый 2 4 2" xfId="1787"/>
    <cellStyle name="Финансовый 2 5" xfId="1788"/>
    <cellStyle name="Финансовый 2 5 2" xfId="1789"/>
    <cellStyle name="Финансовый 2 6" xfId="1790"/>
    <cellStyle name="Финансовый 2 6 2" xfId="1791"/>
    <cellStyle name="Финансовый 2 7" xfId="1792"/>
    <cellStyle name="Финансовый 2 7 2" xfId="1793"/>
    <cellStyle name="Финансовый 2 8" xfId="1794"/>
    <cellStyle name="Финансовый 2 8 2" xfId="1795"/>
    <cellStyle name="Финансовый 2 9" xfId="1796"/>
    <cellStyle name="Финансовый 2 9 2" xfId="1797"/>
    <cellStyle name="Финансовый 3" xfId="1798"/>
    <cellStyle name="Финансовый 3 2" xfId="1799"/>
    <cellStyle name="Финансовый 3 2 2" xfId="1800"/>
    <cellStyle name="Финансовый 3 2 2 2" xfId="1801"/>
    <cellStyle name="Финансовый 3 2 2 3" xfId="1802"/>
    <cellStyle name="Финансовый 3 2 3" xfId="1803"/>
    <cellStyle name="Финансовый 3 2 4" xfId="1804"/>
    <cellStyle name="Финансовый 3 3" xfId="1805"/>
    <cellStyle name="Финансовый 3 4" xfId="1806"/>
    <cellStyle name="Финансовый 3 5" xfId="1807"/>
    <cellStyle name="Финансовый 4" xfId="1808"/>
    <cellStyle name="Финансовый 4 2" xfId="1809"/>
    <cellStyle name="Финансовый 4 2 2" xfId="1810"/>
    <cellStyle name="Финансовый 4 3" xfId="1811"/>
    <cellStyle name="Финансовый 4 3 2" xfId="1812"/>
    <cellStyle name="Финансовый 5" xfId="1813"/>
    <cellStyle name="Финансовый 5 12" xfId="1814"/>
    <cellStyle name="Финансовый 5 17" xfId="1815"/>
    <cellStyle name="Финансовый 5 2" xfId="1816"/>
    <cellStyle name="Финансовый 5 2 2" xfId="1817"/>
    <cellStyle name="Финансовый 5 3" xfId="1818"/>
    <cellStyle name="Финансовый 5 4" xfId="1819"/>
    <cellStyle name="Финансовый 6" xfId="1820"/>
    <cellStyle name="Финансовый 6 2" xfId="1821"/>
    <cellStyle name="Финансовый 7" xfId="1822"/>
    <cellStyle name="Финансовый 7 2" xfId="1823"/>
    <cellStyle name="Финансовый 8" xfId="1824"/>
    <cellStyle name="Финансовый 8 2" xfId="1825"/>
    <cellStyle name="Финансовый 9" xfId="1826"/>
    <cellStyle name="Финансовый 9 2" xfId="1827"/>
    <cellStyle name="Формула" xfId="1828"/>
    <cellStyle name="ФормулаВБ" xfId="1829"/>
    <cellStyle name="ФормулаНаКонтроль" xfId="1830"/>
    <cellStyle name="Хвост" xfId="1831"/>
    <cellStyle name="Хороший 2" xfId="1832"/>
    <cellStyle name="Хороший 2 2" xfId="1833"/>
    <cellStyle name="Џђћ–…ќ’ќ›‰" xfId="1834"/>
    <cellStyle name="Экспертиза" xfId="18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uchalov.AN/AppData/Local/Microsoft/Windows/Temporary%20Internet%20Files/Content.Outlook/NEDHU3OW/!&#1055;&#1088;&#1086;&#1075;&#1088;&#1072;&#1084;&#1084;&#1072;_&#1101;&#1085;&#1077;&#1088;&#1075;&#1086;&#1089;&#1073;&#1077;&#1088;&#1077;&#1078;&#1077;&#1085;&#1080;&#1103;_&#1080;&#1089;&#1093;&#1086;&#1076;&#1085;&#1080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54;&#1056;&#1052;&#1059;&#1055;&#1069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лан+выполнение_1_подугодие"/>
      <sheetName val="Лист1"/>
      <sheetName val="Проверка"/>
    </sheetNames>
    <sheetDataSet>
      <sheetData sheetId="0"/>
      <sheetData sheetId="1"/>
      <sheetData sheetId="2"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  <row r="22">
          <cell r="B22" t="str">
            <v>РСК 1</v>
          </cell>
        </row>
        <row r="23">
          <cell r="B23" t="str">
            <v>РСК 2</v>
          </cell>
        </row>
        <row r="24">
          <cell r="B24" t="str">
            <v>РСК 3</v>
          </cell>
        </row>
        <row r="25">
          <cell r="B25" t="str">
            <v>РСК 4</v>
          </cell>
        </row>
        <row r="26">
          <cell r="B26" t="str">
            <v>РСК 5</v>
          </cell>
        </row>
        <row r="27">
          <cell r="B27" t="str">
            <v>РСК 6</v>
          </cell>
        </row>
        <row r="28">
          <cell r="B28" t="str">
            <v>РСК 7</v>
          </cell>
        </row>
        <row r="29">
          <cell r="B29" t="str">
            <v>РСК 8</v>
          </cell>
        </row>
        <row r="30">
          <cell r="B30" t="str">
            <v>РСК 9</v>
          </cell>
        </row>
        <row r="31">
          <cell r="B31" t="str">
            <v>РСК 10</v>
          </cell>
        </row>
        <row r="32">
          <cell r="B32" t="str">
            <v>РСК 11</v>
          </cell>
        </row>
        <row r="35">
          <cell r="B35" t="str">
            <v>Потери электроэнергии</v>
          </cell>
        </row>
        <row r="36">
          <cell r="B36" t="str">
            <v>Расход на собственные нужды</v>
          </cell>
        </row>
        <row r="37">
          <cell r="B37" t="str">
            <v>Хоз. нужды (электроэнергия)</v>
          </cell>
        </row>
        <row r="38">
          <cell r="B38" t="str">
            <v>Хоз. нужды (тепловая энергия)</v>
          </cell>
        </row>
        <row r="39">
          <cell r="B39" t="str">
            <v>Хоз. нужды (газ)</v>
          </cell>
        </row>
        <row r="40">
          <cell r="B40" t="str">
            <v>Хоз. нужды (иное)</v>
          </cell>
        </row>
        <row r="41">
          <cell r="B41" t="str">
            <v>Хоз. нужды (горячая вода)</v>
          </cell>
        </row>
        <row r="42">
          <cell r="B42" t="str">
            <v>Хоз. нужды (холодная вода)</v>
          </cell>
        </row>
        <row r="43">
          <cell r="B43" t="str">
            <v>Коммерческий учет в границах балансовой принадлежности</v>
          </cell>
        </row>
        <row r="44">
          <cell r="B44" t="str">
            <v xml:space="preserve">Коммерческий учет у потребителей </v>
          </cell>
        </row>
        <row r="45">
          <cell r="B45" t="str">
            <v xml:space="preserve">Технический учет в электроустановках РСК </v>
          </cell>
        </row>
        <row r="46">
          <cell r="B46" t="str">
            <v>снижение расхода ГСМ</v>
          </cell>
        </row>
        <row r="47">
          <cell r="B47" t="str">
            <v>Оснащенность средствами учета</v>
          </cell>
        </row>
        <row r="48">
          <cell r="B48" t="str">
            <v>Энергоаудит</v>
          </cell>
        </row>
        <row r="52">
          <cell r="B52" t="str">
            <v>ВН</v>
          </cell>
        </row>
        <row r="53">
          <cell r="B53" t="str">
            <v>СН 1</v>
          </cell>
        </row>
        <row r="54">
          <cell r="B54" t="str">
            <v>СН 2</v>
          </cell>
        </row>
        <row r="55">
          <cell r="B55" t="str">
            <v>НН</v>
          </cell>
        </row>
        <row r="58">
          <cell r="B58" t="str">
            <v>да</v>
          </cell>
        </row>
        <row r="59">
          <cell r="B59" t="str">
            <v>нет</v>
          </cell>
        </row>
        <row r="62">
          <cell r="B62" t="str">
            <v>Целевые организационные потери</v>
          </cell>
        </row>
        <row r="63">
          <cell r="B63" t="str">
            <v>Целевые технические потери</v>
          </cell>
        </row>
        <row r="64">
          <cell r="B64" t="str">
            <v>Целевые организационные хознужды</v>
          </cell>
        </row>
        <row r="65">
          <cell r="B65" t="str">
            <v>Целевые технические хознужды</v>
          </cell>
        </row>
        <row r="66">
          <cell r="B66" t="str">
            <v>Целевые иные</v>
          </cell>
        </row>
        <row r="67">
          <cell r="B67" t="str">
            <v>Программа учета</v>
          </cell>
        </row>
        <row r="68">
          <cell r="B68" t="str">
            <v>Программа ТПиР</v>
          </cell>
        </row>
        <row r="69">
          <cell r="B69" t="str">
            <v>Ремонтная программа</v>
          </cell>
        </row>
        <row r="70">
          <cell r="B70" t="str">
            <v>Программа НИОКР</v>
          </cell>
        </row>
        <row r="71">
          <cell r="B71" t="str">
            <v>Программа развития сети</v>
          </cell>
        </row>
        <row r="72">
          <cell r="B72" t="str">
            <v>Нецелевые хознужды</v>
          </cell>
        </row>
        <row r="73">
          <cell r="B73" t="str">
            <v>Нецелевые иные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ние 1"/>
      <sheetName val="Приложение 2-1"/>
      <sheetName val="Приложение 2-2"/>
      <sheetName val="Прилоджение 2-4"/>
      <sheetName val="Приложение 2-6"/>
    </sheetNames>
    <sheetDataSet>
      <sheetData sheetId="0">
        <row r="20">
          <cell r="I20">
            <v>0.25512999999999997</v>
          </cell>
          <cell r="K20">
            <v>0.5514022637999999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zoomScale="90" zoomScaleNormal="90" workbookViewId="0">
      <selection activeCell="O16" sqref="O16"/>
    </sheetView>
  </sheetViews>
  <sheetFormatPr defaultRowHeight="15.05"/>
  <cols>
    <col min="1" max="1" width="11.33203125" customWidth="1"/>
    <col min="2" max="2" width="11.21875" customWidth="1"/>
    <col min="5" max="5" width="19.21875" customWidth="1"/>
    <col min="6" max="6" width="15" customWidth="1"/>
  </cols>
  <sheetData>
    <row r="2" spans="1:17" ht="35.700000000000003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7" ht="15.0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>
      <c r="G5" t="s">
        <v>170</v>
      </c>
    </row>
    <row r="7" spans="1:17">
      <c r="A7" s="73" t="s">
        <v>2</v>
      </c>
      <c r="B7" s="73"/>
      <c r="C7" s="73"/>
      <c r="D7" s="73"/>
      <c r="E7" s="73" t="s">
        <v>3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>
      <c r="A8" s="73" t="s">
        <v>4</v>
      </c>
      <c r="B8" s="73"/>
      <c r="C8" s="73"/>
      <c r="D8" s="73"/>
      <c r="E8" s="73" t="s">
        <v>5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31.3" customHeight="1">
      <c r="A9" s="72" t="s">
        <v>6</v>
      </c>
      <c r="B9" s="72"/>
      <c r="C9" s="72"/>
      <c r="D9" s="72"/>
      <c r="E9" s="68" t="s">
        <v>7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ht="28.2" customHeight="1">
      <c r="A10" s="72" t="s">
        <v>8</v>
      </c>
      <c r="B10" s="72"/>
      <c r="C10" s="72"/>
      <c r="D10" s="72"/>
      <c r="E10" s="73" t="s">
        <v>9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5.05" customHeight="1">
      <c r="A11" s="74" t="s">
        <v>10</v>
      </c>
      <c r="B11" s="77"/>
      <c r="C11" s="72" t="s">
        <v>11</v>
      </c>
      <c r="D11" s="72"/>
      <c r="E11" s="80" t="s">
        <v>12</v>
      </c>
      <c r="F11" s="83" t="s">
        <v>13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</row>
    <row r="12" spans="1:17" ht="32.6" customHeight="1">
      <c r="A12" s="75"/>
      <c r="B12" s="78"/>
      <c r="C12" s="72"/>
      <c r="D12" s="72"/>
      <c r="E12" s="81"/>
      <c r="F12" s="72" t="s">
        <v>14</v>
      </c>
      <c r="G12" s="72"/>
      <c r="H12" s="72"/>
      <c r="I12" s="72"/>
      <c r="J12" s="72"/>
      <c r="K12" s="72"/>
      <c r="L12" s="68" t="s">
        <v>15</v>
      </c>
      <c r="M12" s="69"/>
      <c r="N12" s="69"/>
      <c r="O12" s="69"/>
      <c r="P12" s="69"/>
      <c r="Q12" s="70"/>
    </row>
    <row r="13" spans="1:17" ht="58.25" customHeight="1">
      <c r="A13" s="75"/>
      <c r="B13" s="78"/>
      <c r="C13" s="71" t="s">
        <v>16</v>
      </c>
      <c r="D13" s="65" t="s">
        <v>17</v>
      </c>
      <c r="E13" s="81"/>
      <c r="F13" s="72" t="s">
        <v>18</v>
      </c>
      <c r="G13" s="72"/>
      <c r="H13" s="72"/>
      <c r="I13" s="72" t="s">
        <v>19</v>
      </c>
      <c r="J13" s="72"/>
      <c r="K13" s="72"/>
      <c r="L13" s="68" t="s">
        <v>18</v>
      </c>
      <c r="M13" s="69"/>
      <c r="N13" s="70"/>
      <c r="O13" s="68" t="s">
        <v>19</v>
      </c>
      <c r="P13" s="69"/>
      <c r="Q13" s="70"/>
    </row>
    <row r="14" spans="1:17" ht="75.150000000000006">
      <c r="A14" s="76"/>
      <c r="B14" s="79"/>
      <c r="C14" s="71"/>
      <c r="D14" s="65"/>
      <c r="E14" s="82"/>
      <c r="F14" s="2" t="s">
        <v>20</v>
      </c>
      <c r="G14" s="3" t="s">
        <v>21</v>
      </c>
      <c r="H14" s="3" t="s">
        <v>22</v>
      </c>
      <c r="I14" s="2" t="s">
        <v>20</v>
      </c>
      <c r="J14" s="3" t="s">
        <v>21</v>
      </c>
      <c r="K14" s="3" t="s">
        <v>22</v>
      </c>
      <c r="L14" s="2" t="s">
        <v>20</v>
      </c>
      <c r="M14" s="3" t="s">
        <v>21</v>
      </c>
      <c r="N14" s="3" t="s">
        <v>22</v>
      </c>
      <c r="O14" s="4" t="s">
        <v>20</v>
      </c>
      <c r="P14" s="3" t="s">
        <v>21</v>
      </c>
      <c r="Q14" s="3" t="s">
        <v>22</v>
      </c>
    </row>
    <row r="15" spans="1:17" ht="17.55" customHeight="1">
      <c r="A15" s="65" t="s">
        <v>23</v>
      </c>
      <c r="B15" s="5" t="s">
        <v>24</v>
      </c>
      <c r="C15" s="6">
        <v>5.71</v>
      </c>
      <c r="D15" s="6">
        <v>5.71</v>
      </c>
      <c r="E15" s="7">
        <v>1</v>
      </c>
      <c r="F15" s="8"/>
      <c r="G15" s="6"/>
      <c r="H15" s="6"/>
      <c r="I15" s="6"/>
      <c r="J15" s="6"/>
      <c r="K15" s="6"/>
      <c r="L15" s="6"/>
      <c r="M15" s="6"/>
      <c r="N15" s="6">
        <v>5.71</v>
      </c>
      <c r="O15" s="6"/>
      <c r="P15" s="6">
        <v>1.08</v>
      </c>
      <c r="Q15" s="6">
        <v>5.1999999999999998E-2</v>
      </c>
    </row>
    <row r="16" spans="1:17">
      <c r="A16" s="65"/>
      <c r="B16" s="5" t="s">
        <v>25</v>
      </c>
      <c r="C16" s="6">
        <v>0</v>
      </c>
      <c r="D16" s="6">
        <v>0</v>
      </c>
      <c r="E16" s="7">
        <v>0</v>
      </c>
      <c r="F16" s="8"/>
      <c r="G16" s="6"/>
      <c r="H16" s="6"/>
      <c r="I16" s="6"/>
      <c r="J16" s="6"/>
      <c r="K16" s="6"/>
      <c r="L16" s="6"/>
      <c r="M16" s="6"/>
      <c r="N16" s="6">
        <v>0</v>
      </c>
      <c r="O16" s="6"/>
      <c r="P16" s="6">
        <v>0</v>
      </c>
      <c r="Q16" s="6">
        <v>0</v>
      </c>
    </row>
    <row r="17" spans="1:17">
      <c r="A17" s="65"/>
      <c r="B17" s="5" t="s">
        <v>26</v>
      </c>
      <c r="C17" s="6"/>
      <c r="D17" s="6"/>
      <c r="E17" s="6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>
      <c r="A18" s="65" t="s">
        <v>27</v>
      </c>
      <c r="B18" s="5" t="s">
        <v>24</v>
      </c>
      <c r="C18" s="6">
        <v>10.984</v>
      </c>
      <c r="D18" s="6">
        <v>10.984</v>
      </c>
      <c r="E18" s="7">
        <v>1</v>
      </c>
      <c r="F18" s="8">
        <v>8.0645000000000007</v>
      </c>
      <c r="G18" s="6">
        <v>8.0654000000000003</v>
      </c>
      <c r="H18" s="6">
        <v>17.43</v>
      </c>
      <c r="I18" s="10">
        <f>I15</f>
        <v>0</v>
      </c>
      <c r="J18" s="10">
        <f t="shared" ref="J18:K18" si="0">J15</f>
        <v>0</v>
      </c>
      <c r="K18" s="10">
        <f t="shared" si="0"/>
        <v>0</v>
      </c>
      <c r="L18" s="6">
        <v>0.17399999999999999</v>
      </c>
      <c r="M18" s="6">
        <v>26.231000000000002</v>
      </c>
      <c r="N18" s="6">
        <v>7.673</v>
      </c>
      <c r="O18" s="6"/>
      <c r="P18" s="6">
        <v>1.329</v>
      </c>
      <c r="Q18" s="6">
        <v>0.104</v>
      </c>
    </row>
    <row r="19" spans="1:17">
      <c r="A19" s="65"/>
      <c r="B19" s="5" t="s">
        <v>25</v>
      </c>
      <c r="C19" s="6">
        <v>5.274</v>
      </c>
      <c r="D19" s="6">
        <v>5.274</v>
      </c>
      <c r="E19" s="7">
        <v>0.48</v>
      </c>
      <c r="F19" s="8">
        <v>8.0645000000000007</v>
      </c>
      <c r="G19" s="6">
        <v>8.0645000000000007</v>
      </c>
      <c r="H19" s="6">
        <v>17.43</v>
      </c>
      <c r="I19" s="6">
        <f>'[2]Приложние 1'!I20</f>
        <v>0.25512999999999997</v>
      </c>
      <c r="J19" s="6">
        <f>I19</f>
        <v>0.25512999999999997</v>
      </c>
      <c r="K19" s="6">
        <f>'[2]Приложние 1'!K20</f>
        <v>0.5514022637999999</v>
      </c>
      <c r="L19" s="6">
        <v>0.17399999999999999</v>
      </c>
      <c r="M19" s="6">
        <v>26.231000000000002</v>
      </c>
      <c r="N19" s="6">
        <v>1.9630000000000001</v>
      </c>
      <c r="O19" s="6"/>
      <c r="P19" s="6">
        <v>0.249</v>
      </c>
      <c r="Q19" s="6">
        <v>5.1999999999999998E-2</v>
      </c>
    </row>
    <row r="20" spans="1:17">
      <c r="A20" s="65"/>
      <c r="B20" s="5" t="s">
        <v>26</v>
      </c>
      <c r="C20" s="6">
        <v>5.71</v>
      </c>
      <c r="D20" s="6">
        <v>5.71</v>
      </c>
      <c r="E20" s="7">
        <v>0.52</v>
      </c>
      <c r="F20" s="6"/>
      <c r="G20" s="6"/>
      <c r="H20" s="6"/>
      <c r="I20" s="6"/>
      <c r="J20" s="6"/>
      <c r="K20" s="6"/>
      <c r="L20" s="6"/>
      <c r="M20" s="6"/>
      <c r="N20" s="6">
        <v>5.71</v>
      </c>
      <c r="O20" s="6"/>
      <c r="P20" s="6">
        <v>1.08</v>
      </c>
      <c r="Q20" s="6">
        <v>5.1999999999999998E-2</v>
      </c>
    </row>
    <row r="23" spans="1:17">
      <c r="A23" s="66"/>
      <c r="B23" s="66"/>
      <c r="C23" s="59"/>
      <c r="D23" s="59"/>
      <c r="E23" s="59"/>
      <c r="F23" s="59"/>
      <c r="G23" s="67"/>
      <c r="H23" s="67"/>
      <c r="I23" s="67"/>
      <c r="J23" s="67"/>
    </row>
  </sheetData>
  <mergeCells count="27">
    <mergeCell ref="B2:P2"/>
    <mergeCell ref="B4:P4"/>
    <mergeCell ref="A7:D7"/>
    <mergeCell ref="E7:Q7"/>
    <mergeCell ref="A8:D8"/>
    <mergeCell ref="E8:Q8"/>
    <mergeCell ref="A9:D9"/>
    <mergeCell ref="E9:Q9"/>
    <mergeCell ref="A10:D10"/>
    <mergeCell ref="E10:Q10"/>
    <mergeCell ref="A11:A14"/>
    <mergeCell ref="B11:B14"/>
    <mergeCell ref="C11:D12"/>
    <mergeCell ref="E11:E14"/>
    <mergeCell ref="F11:Q11"/>
    <mergeCell ref="F12:K12"/>
    <mergeCell ref="A15:A17"/>
    <mergeCell ref="A18:A20"/>
    <mergeCell ref="A23:B23"/>
    <mergeCell ref="G23:J23"/>
    <mergeCell ref="L12:Q12"/>
    <mergeCell ref="C13:C14"/>
    <mergeCell ref="D13:D14"/>
    <mergeCell ref="F13:H13"/>
    <mergeCell ref="I13:K13"/>
    <mergeCell ref="L13:N13"/>
    <mergeCell ref="O13:Q1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K129"/>
  <sheetViews>
    <sheetView showZeros="0" view="pageBreakPreview" zoomScale="92" zoomScaleSheetLayoutView="92" workbookViewId="0">
      <pane xSplit="3" ySplit="6" topLeftCell="D15" activePane="bottomRight" state="frozenSplit"/>
      <selection pane="topRight" activeCell="C1" sqref="C1"/>
      <selection pane="bottomLeft"/>
      <selection pane="bottomRight" activeCell="K22" sqref="K22"/>
    </sheetView>
  </sheetViews>
  <sheetFormatPr defaultRowHeight="14.4" outlineLevelRow="1"/>
  <cols>
    <col min="1" max="1" width="7.21875" style="11" customWidth="1"/>
    <col min="2" max="2" width="34.6640625" style="11" customWidth="1"/>
    <col min="3" max="3" width="8.33203125" style="12" customWidth="1"/>
    <col min="4" max="5" width="15.44140625" style="11" customWidth="1"/>
    <col min="6" max="6" width="15.6640625" style="11" customWidth="1"/>
    <col min="7" max="7" width="13.109375" style="11" customWidth="1"/>
    <col min="8" max="8" width="16.109375" style="11" customWidth="1"/>
    <col min="9" max="10" width="13.33203125" style="11" customWidth="1"/>
    <col min="11" max="11" width="14.44140625" style="11" customWidth="1"/>
    <col min="12" max="16384" width="8.88671875" style="11"/>
  </cols>
  <sheetData>
    <row r="1" spans="1:11">
      <c r="F1" s="13"/>
      <c r="G1" s="13"/>
      <c r="H1" s="13"/>
      <c r="I1" s="13"/>
      <c r="J1" s="13"/>
      <c r="K1" s="13"/>
    </row>
    <row r="2" spans="1:11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05" thickBot="1"/>
    <row r="4" spans="1:11" ht="29.3" customHeight="1">
      <c r="A4" s="129" t="s">
        <v>29</v>
      </c>
      <c r="B4" s="117" t="s">
        <v>30</v>
      </c>
      <c r="C4" s="119" t="s">
        <v>31</v>
      </c>
      <c r="D4" s="127" t="s">
        <v>32</v>
      </c>
      <c r="E4" s="117" t="s">
        <v>33</v>
      </c>
      <c r="F4" s="117">
        <v>2019</v>
      </c>
      <c r="G4" s="125" t="s">
        <v>34</v>
      </c>
      <c r="H4" s="126"/>
      <c r="I4" s="126"/>
      <c r="J4" s="126"/>
      <c r="K4" s="126"/>
    </row>
    <row r="5" spans="1:11" ht="34.450000000000003" customHeight="1" thickBot="1">
      <c r="A5" s="130"/>
      <c r="B5" s="118"/>
      <c r="C5" s="120"/>
      <c r="D5" s="128"/>
      <c r="E5" s="118"/>
      <c r="F5" s="118"/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</row>
    <row r="6" spans="1:1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12</v>
      </c>
      <c r="I6" s="16">
        <v>13</v>
      </c>
      <c r="J6" s="16">
        <v>14</v>
      </c>
      <c r="K6" s="16">
        <v>15</v>
      </c>
    </row>
    <row r="7" spans="1:11">
      <c r="A7" s="17" t="s">
        <v>35</v>
      </c>
      <c r="B7" s="17" t="s">
        <v>30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80.8" customHeight="1">
      <c r="A8" s="87" t="s">
        <v>36</v>
      </c>
      <c r="B8" s="89" t="s">
        <v>37</v>
      </c>
      <c r="C8" s="17" t="s">
        <v>38</v>
      </c>
      <c r="D8" s="17"/>
      <c r="E8" s="17"/>
      <c r="F8" s="17">
        <v>9304000</v>
      </c>
      <c r="G8" s="17">
        <v>8064000</v>
      </c>
      <c r="H8" s="17">
        <v>8064000</v>
      </c>
      <c r="I8" s="17">
        <v>7812000</v>
      </c>
      <c r="J8" s="17">
        <v>7812000</v>
      </c>
      <c r="K8" s="17">
        <v>7812000</v>
      </c>
    </row>
    <row r="9" spans="1:11" ht="59.5" customHeight="1">
      <c r="A9" s="88"/>
      <c r="B9" s="90"/>
      <c r="C9" s="17" t="s">
        <v>39</v>
      </c>
      <c r="D9" s="17"/>
      <c r="E9" s="17"/>
      <c r="F9" s="17">
        <v>14.31</v>
      </c>
      <c r="G9" s="17">
        <v>12.4</v>
      </c>
      <c r="H9" s="17">
        <v>12.4</v>
      </c>
      <c r="I9" s="17">
        <v>12.4</v>
      </c>
      <c r="J9" s="17">
        <v>12.4</v>
      </c>
      <c r="K9" s="17">
        <v>12.4</v>
      </c>
    </row>
    <row r="10" spans="1:11" ht="58.85" customHeight="1">
      <c r="A10" s="87" t="s">
        <v>40</v>
      </c>
      <c r="B10" s="89" t="s">
        <v>41</v>
      </c>
      <c r="C10" s="17" t="s">
        <v>42</v>
      </c>
      <c r="D10" s="17"/>
      <c r="E10" s="17"/>
      <c r="F10" s="17">
        <v>175200</v>
      </c>
      <c r="G10" s="17">
        <v>166000</v>
      </c>
      <c r="H10" s="17">
        <v>158000</v>
      </c>
      <c r="I10" s="17">
        <v>150000</v>
      </c>
      <c r="J10" s="17">
        <v>146000</v>
      </c>
      <c r="K10" s="17">
        <v>142500</v>
      </c>
    </row>
    <row r="11" spans="1:11" ht="57.6" customHeight="1">
      <c r="A11" s="88"/>
      <c r="B11" s="90"/>
      <c r="C11" s="17" t="s">
        <v>39</v>
      </c>
      <c r="D11" s="17"/>
      <c r="E11" s="17"/>
      <c r="F11" s="17">
        <v>100</v>
      </c>
      <c r="G11" s="60">
        <f>G10/F10*100</f>
        <v>94.748858447488587</v>
      </c>
      <c r="H11" s="60">
        <f t="shared" ref="H11:K11" si="0">H10/G10*100</f>
        <v>95.180722891566262</v>
      </c>
      <c r="I11" s="60">
        <f t="shared" si="0"/>
        <v>94.936708860759495</v>
      </c>
      <c r="J11" s="60">
        <f t="shared" si="0"/>
        <v>97.333333333333343</v>
      </c>
      <c r="K11" s="60">
        <f t="shared" si="0"/>
        <v>97.602739726027394</v>
      </c>
    </row>
    <row r="12" spans="1:11" ht="60.75" customHeight="1">
      <c r="A12" s="87" t="s">
        <v>43</v>
      </c>
      <c r="B12" s="89" t="s">
        <v>44</v>
      </c>
      <c r="C12" s="17" t="s">
        <v>45</v>
      </c>
      <c r="D12" s="17"/>
      <c r="E12" s="17"/>
      <c r="F12" s="17" t="s">
        <v>169</v>
      </c>
      <c r="G12" s="17" t="s">
        <v>169</v>
      </c>
      <c r="H12" s="17" t="s">
        <v>169</v>
      </c>
      <c r="I12" s="17" t="s">
        <v>169</v>
      </c>
      <c r="J12" s="17" t="s">
        <v>169</v>
      </c>
      <c r="K12" s="17" t="s">
        <v>169</v>
      </c>
    </row>
    <row r="13" spans="1:11" ht="43.2" customHeight="1">
      <c r="A13" s="88"/>
      <c r="B13" s="90"/>
      <c r="C13" s="17" t="s">
        <v>39</v>
      </c>
      <c r="D13" s="17"/>
      <c r="E13" s="17"/>
      <c r="F13" s="17" t="s">
        <v>169</v>
      </c>
      <c r="G13" s="17" t="s">
        <v>169</v>
      </c>
      <c r="H13" s="17" t="s">
        <v>169</v>
      </c>
      <c r="I13" s="17" t="s">
        <v>169</v>
      </c>
      <c r="J13" s="17" t="s">
        <v>169</v>
      </c>
      <c r="K13" s="17" t="s">
        <v>169</v>
      </c>
    </row>
    <row r="14" spans="1:11" ht="72">
      <c r="A14" s="18" t="s">
        <v>46</v>
      </c>
      <c r="B14" s="17" t="s">
        <v>47</v>
      </c>
      <c r="C14" s="17" t="s">
        <v>39</v>
      </c>
      <c r="D14" s="17"/>
      <c r="E14" s="17"/>
      <c r="F14" s="17">
        <v>40</v>
      </c>
      <c r="G14" s="17">
        <v>60</v>
      </c>
      <c r="H14" s="17">
        <v>70</v>
      </c>
      <c r="I14" s="17">
        <v>80</v>
      </c>
      <c r="J14" s="17">
        <v>90</v>
      </c>
      <c r="K14" s="17">
        <v>100</v>
      </c>
    </row>
    <row r="15" spans="1:11" ht="15.65">
      <c r="A15" s="18" t="s">
        <v>48</v>
      </c>
      <c r="B15" s="19" t="s">
        <v>49</v>
      </c>
      <c r="C15" s="17" t="s">
        <v>39</v>
      </c>
      <c r="D15" s="17"/>
      <c r="E15" s="17"/>
      <c r="F15" s="17">
        <v>100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</row>
    <row r="16" spans="1:11" ht="15.65">
      <c r="A16" s="18" t="s">
        <v>50</v>
      </c>
      <c r="B16" s="19" t="s">
        <v>51</v>
      </c>
      <c r="C16" s="17" t="s">
        <v>39</v>
      </c>
      <c r="D16" s="17"/>
      <c r="E16" s="17"/>
      <c r="F16" s="17" t="s">
        <v>169</v>
      </c>
      <c r="G16" s="17" t="s">
        <v>169</v>
      </c>
      <c r="H16" s="17" t="s">
        <v>169</v>
      </c>
      <c r="I16" s="17" t="s">
        <v>169</v>
      </c>
      <c r="J16" s="17" t="s">
        <v>169</v>
      </c>
      <c r="K16" s="17" t="s">
        <v>169</v>
      </c>
    </row>
    <row r="17" spans="1:11" ht="15.65">
      <c r="A17" s="18" t="s">
        <v>52</v>
      </c>
      <c r="B17" s="19" t="s">
        <v>53</v>
      </c>
      <c r="C17" s="17" t="s">
        <v>39</v>
      </c>
      <c r="D17" s="17"/>
      <c r="E17" s="17"/>
      <c r="F17" s="17" t="s">
        <v>169</v>
      </c>
      <c r="G17" s="17" t="s">
        <v>169</v>
      </c>
      <c r="H17" s="17" t="s">
        <v>169</v>
      </c>
      <c r="I17" s="17" t="s">
        <v>169</v>
      </c>
      <c r="J17" s="17" t="s">
        <v>169</v>
      </c>
      <c r="K17" s="17" t="s">
        <v>169</v>
      </c>
    </row>
    <row r="18" spans="1:11" ht="15.65">
      <c r="A18" s="18" t="s">
        <v>54</v>
      </c>
      <c r="B18" s="19" t="s">
        <v>55</v>
      </c>
      <c r="C18" s="17" t="s">
        <v>39</v>
      </c>
      <c r="D18" s="17"/>
      <c r="E18" s="17"/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</row>
    <row r="19" spans="1:11" ht="144">
      <c r="A19" s="18" t="s">
        <v>56</v>
      </c>
      <c r="B19" s="20" t="s">
        <v>57</v>
      </c>
      <c r="C19" s="17" t="s">
        <v>39</v>
      </c>
      <c r="D19" s="17"/>
      <c r="E19" s="17"/>
      <c r="F19" s="17" t="s">
        <v>169</v>
      </c>
      <c r="G19" s="17" t="s">
        <v>169</v>
      </c>
      <c r="H19" s="17" t="s">
        <v>169</v>
      </c>
      <c r="I19" s="17" t="s">
        <v>169</v>
      </c>
      <c r="J19" s="17" t="s">
        <v>169</v>
      </c>
      <c r="K19" s="17" t="s">
        <v>169</v>
      </c>
    </row>
    <row r="20" spans="1:11" ht="15.65">
      <c r="A20" s="18" t="s">
        <v>58</v>
      </c>
      <c r="B20" s="19" t="s">
        <v>59</v>
      </c>
      <c r="C20" s="17" t="s">
        <v>39</v>
      </c>
      <c r="D20" s="17"/>
      <c r="E20" s="17"/>
      <c r="F20" s="17">
        <v>100</v>
      </c>
      <c r="G20" s="17">
        <v>94</v>
      </c>
      <c r="H20" s="17">
        <v>91</v>
      </c>
      <c r="I20" s="17">
        <v>89</v>
      </c>
      <c r="J20" s="17">
        <v>88</v>
      </c>
      <c r="K20" s="17">
        <v>87</v>
      </c>
    </row>
    <row r="21" spans="1:11" ht="15.65">
      <c r="A21" s="18" t="s">
        <v>60</v>
      </c>
      <c r="B21" s="19" t="s">
        <v>61</v>
      </c>
      <c r="C21" s="17" t="s">
        <v>39</v>
      </c>
      <c r="D21" s="17"/>
      <c r="E21" s="17"/>
      <c r="F21" s="17">
        <v>100</v>
      </c>
      <c r="G21" s="17">
        <v>97</v>
      </c>
      <c r="H21" s="17">
        <v>95</v>
      </c>
      <c r="I21" s="17">
        <v>94</v>
      </c>
      <c r="J21" s="17">
        <v>93</v>
      </c>
      <c r="K21" s="17">
        <v>92</v>
      </c>
    </row>
    <row r="22" spans="1:11" ht="72">
      <c r="A22" s="18" t="s">
        <v>62</v>
      </c>
      <c r="B22" s="17" t="s">
        <v>63</v>
      </c>
      <c r="C22" s="17"/>
      <c r="D22" s="17"/>
      <c r="E22" s="17"/>
      <c r="F22" s="17">
        <v>40</v>
      </c>
      <c r="G22" s="17">
        <v>60</v>
      </c>
      <c r="H22" s="17">
        <v>70</v>
      </c>
      <c r="I22" s="17">
        <v>80</v>
      </c>
      <c r="J22" s="17">
        <v>90</v>
      </c>
      <c r="K22" s="17">
        <v>100</v>
      </c>
    </row>
    <row r="23" spans="1:11" ht="21.3" customHeight="1">
      <c r="A23" s="91" t="s">
        <v>64</v>
      </c>
      <c r="B23" s="92" t="s">
        <v>65</v>
      </c>
      <c r="C23" s="17" t="s">
        <v>66</v>
      </c>
      <c r="D23" s="17"/>
      <c r="E23" s="17"/>
      <c r="F23" s="17" t="s">
        <v>169</v>
      </c>
      <c r="G23" s="17" t="s">
        <v>169</v>
      </c>
      <c r="H23" s="17" t="s">
        <v>169</v>
      </c>
      <c r="I23" s="17" t="s">
        <v>169</v>
      </c>
      <c r="J23" s="17" t="s">
        <v>169</v>
      </c>
      <c r="K23" s="17" t="s">
        <v>169</v>
      </c>
    </row>
    <row r="24" spans="1:11" ht="16.3" customHeight="1">
      <c r="A24" s="91"/>
      <c r="B24" s="92"/>
      <c r="C24" s="17" t="s">
        <v>39</v>
      </c>
      <c r="D24" s="17"/>
      <c r="E24" s="17"/>
      <c r="F24" s="17" t="s">
        <v>169</v>
      </c>
      <c r="G24" s="17" t="s">
        <v>169</v>
      </c>
      <c r="H24" s="17" t="s">
        <v>169</v>
      </c>
      <c r="I24" s="17" t="s">
        <v>169</v>
      </c>
      <c r="J24" s="17" t="s">
        <v>169</v>
      </c>
      <c r="K24" s="17" t="s">
        <v>169</v>
      </c>
    </row>
    <row r="25" spans="1:11" ht="43.2" hidden="1" outlineLevel="1">
      <c r="A25" s="21">
        <v>1</v>
      </c>
      <c r="B25" s="22" t="s">
        <v>67</v>
      </c>
      <c r="C25" s="23" t="s">
        <v>68</v>
      </c>
      <c r="D25" s="24"/>
      <c r="E25" s="24"/>
      <c r="F25" s="25"/>
      <c r="G25" s="26" t="e">
        <f>SUM(#REF!)</f>
        <v>#REF!</v>
      </c>
      <c r="H25" s="25"/>
      <c r="I25" s="25"/>
      <c r="J25" s="25"/>
      <c r="K25" s="25"/>
    </row>
    <row r="26" spans="1:11" hidden="1" outlineLevel="1">
      <c r="A26" s="27" t="s">
        <v>69</v>
      </c>
      <c r="B26" s="28" t="s">
        <v>70</v>
      </c>
      <c r="C26" s="29" t="s">
        <v>68</v>
      </c>
      <c r="D26" s="30"/>
      <c r="E26" s="30"/>
      <c r="F26" s="31"/>
      <c r="G26" s="32" t="e">
        <f>SUM(#REF!)</f>
        <v>#REF!</v>
      </c>
      <c r="H26" s="31"/>
      <c r="I26" s="31"/>
      <c r="J26" s="31"/>
      <c r="K26" s="31"/>
    </row>
    <row r="27" spans="1:11" hidden="1" outlineLevel="1">
      <c r="A27" s="27" t="s">
        <v>71</v>
      </c>
      <c r="B27" s="28" t="s">
        <v>72</v>
      </c>
      <c r="C27" s="29" t="s">
        <v>68</v>
      </c>
      <c r="D27" s="30"/>
      <c r="E27" s="30"/>
      <c r="F27" s="31"/>
      <c r="G27" s="32" t="e">
        <f>SUM(#REF!)</f>
        <v>#REF!</v>
      </c>
      <c r="H27" s="31"/>
      <c r="I27" s="31"/>
      <c r="J27" s="31"/>
      <c r="K27" s="31"/>
    </row>
    <row r="28" spans="1:11" hidden="1" outlineLevel="1">
      <c r="A28" s="27" t="s">
        <v>73</v>
      </c>
      <c r="B28" s="28" t="s">
        <v>74</v>
      </c>
      <c r="C28" s="29" t="s">
        <v>68</v>
      </c>
      <c r="D28" s="30"/>
      <c r="E28" s="30"/>
      <c r="F28" s="31"/>
      <c r="G28" s="32" t="e">
        <f>SUM(#REF!)</f>
        <v>#REF!</v>
      </c>
      <c r="H28" s="31"/>
      <c r="I28" s="31"/>
      <c r="J28" s="31"/>
      <c r="K28" s="31"/>
    </row>
    <row r="29" spans="1:11" hidden="1" outlineLevel="1">
      <c r="A29" s="27" t="s">
        <v>75</v>
      </c>
      <c r="B29" s="28" t="s">
        <v>76</v>
      </c>
      <c r="C29" s="29" t="s">
        <v>68</v>
      </c>
      <c r="D29" s="30"/>
      <c r="E29" s="30"/>
      <c r="F29" s="31"/>
      <c r="G29" s="32" t="e">
        <f>SUM(#REF!)</f>
        <v>#REF!</v>
      </c>
      <c r="H29" s="31"/>
      <c r="I29" s="31"/>
      <c r="J29" s="31"/>
      <c r="K29" s="31"/>
    </row>
    <row r="30" spans="1:11" ht="57.6" hidden="1" outlineLevel="1">
      <c r="A30" s="27">
        <v>2</v>
      </c>
      <c r="B30" s="33" t="s">
        <v>77</v>
      </c>
      <c r="C30" s="29" t="s">
        <v>68</v>
      </c>
      <c r="D30" s="30"/>
      <c r="E30" s="30"/>
      <c r="F30" s="31"/>
      <c r="G30" s="32" t="e">
        <f>SUM(#REF!)</f>
        <v>#REF!</v>
      </c>
      <c r="H30" s="31"/>
      <c r="I30" s="31"/>
      <c r="J30" s="31"/>
      <c r="K30" s="31"/>
    </row>
    <row r="31" spans="1:11" ht="57.6" hidden="1" outlineLevel="1">
      <c r="A31" s="27">
        <v>3</v>
      </c>
      <c r="B31" s="33" t="s">
        <v>78</v>
      </c>
      <c r="C31" s="29" t="s">
        <v>68</v>
      </c>
      <c r="D31" s="30"/>
      <c r="E31" s="30"/>
      <c r="F31" s="31"/>
      <c r="G31" s="32" t="e">
        <f>SUM(#REF!)</f>
        <v>#REF!</v>
      </c>
      <c r="H31" s="34"/>
      <c r="I31" s="34"/>
      <c r="J31" s="34"/>
      <c r="K31" s="34"/>
    </row>
    <row r="32" spans="1:11" hidden="1" outlineLevel="1">
      <c r="A32" s="27" t="s">
        <v>79</v>
      </c>
      <c r="B32" s="28" t="s">
        <v>70</v>
      </c>
      <c r="C32" s="29" t="s">
        <v>68</v>
      </c>
      <c r="D32" s="30"/>
      <c r="E32" s="30"/>
      <c r="F32" s="31"/>
      <c r="G32" s="32" t="e">
        <f>SUM(#REF!)</f>
        <v>#REF!</v>
      </c>
      <c r="H32" s="34"/>
      <c r="I32" s="34"/>
      <c r="J32" s="34"/>
      <c r="K32" s="34"/>
    </row>
    <row r="33" spans="1:11" hidden="1" outlineLevel="1">
      <c r="A33" s="27" t="s">
        <v>80</v>
      </c>
      <c r="B33" s="28" t="s">
        <v>72</v>
      </c>
      <c r="C33" s="29" t="s">
        <v>68</v>
      </c>
      <c r="D33" s="30"/>
      <c r="E33" s="30"/>
      <c r="F33" s="31"/>
      <c r="G33" s="32" t="e">
        <f>SUM(#REF!)</f>
        <v>#REF!</v>
      </c>
      <c r="H33" s="34"/>
      <c r="I33" s="34"/>
      <c r="J33" s="34"/>
      <c r="K33" s="34"/>
    </row>
    <row r="34" spans="1:11" hidden="1" outlineLevel="1">
      <c r="A34" s="27" t="s">
        <v>81</v>
      </c>
      <c r="B34" s="28" t="s">
        <v>74</v>
      </c>
      <c r="C34" s="29" t="s">
        <v>68</v>
      </c>
      <c r="D34" s="30"/>
      <c r="E34" s="30"/>
      <c r="F34" s="31"/>
      <c r="G34" s="32" t="e">
        <f>SUM(#REF!)</f>
        <v>#REF!</v>
      </c>
      <c r="H34" s="34"/>
      <c r="I34" s="34"/>
      <c r="J34" s="34"/>
      <c r="K34" s="34"/>
    </row>
    <row r="35" spans="1:11" hidden="1" outlineLevel="1">
      <c r="A35" s="27" t="s">
        <v>82</v>
      </c>
      <c r="B35" s="28" t="s">
        <v>76</v>
      </c>
      <c r="C35" s="29" t="s">
        <v>68</v>
      </c>
      <c r="D35" s="30"/>
      <c r="E35" s="30"/>
      <c r="F35" s="31"/>
      <c r="G35" s="32" t="e">
        <f>SUM(#REF!)</f>
        <v>#REF!</v>
      </c>
      <c r="H35" s="34"/>
      <c r="I35" s="34"/>
      <c r="J35" s="34"/>
      <c r="K35" s="34"/>
    </row>
    <row r="36" spans="1:11" ht="15.05" hidden="1" customHeight="1" outlineLevel="1">
      <c r="A36" s="93">
        <v>4</v>
      </c>
      <c r="B36" s="95" t="s">
        <v>83</v>
      </c>
      <c r="C36" s="29" t="s">
        <v>68</v>
      </c>
      <c r="D36" s="30"/>
      <c r="E36" s="30"/>
      <c r="F36" s="31"/>
      <c r="G36" s="32" t="e">
        <f>SUM(#REF!)</f>
        <v>#REF!</v>
      </c>
      <c r="H36" s="34"/>
      <c r="I36" s="34"/>
      <c r="J36" s="34"/>
      <c r="K36" s="34"/>
    </row>
    <row r="37" spans="1:11" hidden="1" outlineLevel="1">
      <c r="A37" s="93"/>
      <c r="B37" s="96"/>
      <c r="C37" s="29" t="s">
        <v>84</v>
      </c>
      <c r="D37" s="30"/>
      <c r="E37" s="30"/>
      <c r="F37" s="31"/>
      <c r="G37" s="32" t="e">
        <f>SUM(#REF!)</f>
        <v>#REF!</v>
      </c>
      <c r="H37" s="34"/>
      <c r="I37" s="34"/>
      <c r="J37" s="34"/>
      <c r="K37" s="34"/>
    </row>
    <row r="38" spans="1:11" hidden="1" outlineLevel="1">
      <c r="A38" s="93"/>
      <c r="B38" s="96"/>
      <c r="C38" s="35" t="s">
        <v>85</v>
      </c>
      <c r="D38" s="36"/>
      <c r="E38" s="37">
        <f>IF(E25&gt;0,E36/#REF!*100,)</f>
        <v>0</v>
      </c>
      <c r="F38" s="37">
        <f>IF(F25&gt;0,F36/#REF!*100,)</f>
        <v>0</v>
      </c>
      <c r="G38" s="37" t="e">
        <f>IF(G25&gt;0,G36/#REF!*100,)</f>
        <v>#REF!</v>
      </c>
      <c r="H38" s="37">
        <f>IF(H25&gt;0,H36/#REF!*100,)</f>
        <v>0</v>
      </c>
      <c r="I38" s="37">
        <f>IF(I25&gt;0,I36/#REF!*100,)</f>
        <v>0</v>
      </c>
      <c r="J38" s="37">
        <f>IF(J25&gt;0,J36/#REF!*100,)</f>
        <v>0</v>
      </c>
      <c r="K38" s="37">
        <f>IF(K25&gt;0,K36/#REF!*100,)</f>
        <v>0</v>
      </c>
    </row>
    <row r="39" spans="1:11" hidden="1" outlineLevel="1">
      <c r="A39" s="93"/>
      <c r="B39" s="97"/>
      <c r="C39" s="35" t="s">
        <v>86</v>
      </c>
      <c r="D39" s="36"/>
      <c r="E39" s="37">
        <f>IF(E30&gt;0,E36/#REF!*100,)</f>
        <v>0</v>
      </c>
      <c r="F39" s="37">
        <f>IF(F30&gt;0,F36/#REF!*100,)</f>
        <v>0</v>
      </c>
      <c r="G39" s="37" t="e">
        <f>IF(G30&gt;0,G36/#REF!*100,)</f>
        <v>#REF!</v>
      </c>
      <c r="H39" s="37">
        <f>IF(H30&gt;0,H36/#REF!*100,)</f>
        <v>0</v>
      </c>
      <c r="I39" s="37">
        <f>IF(I30&gt;0,I36/#REF!*100,)</f>
        <v>0</v>
      </c>
      <c r="J39" s="37">
        <f>IF(J30&gt;0,J36/#REF!*100,)</f>
        <v>0</v>
      </c>
      <c r="K39" s="37">
        <f>IF(K30&gt;0,K36/#REF!*100,)</f>
        <v>0</v>
      </c>
    </row>
    <row r="40" spans="1:11" hidden="1" outlineLevel="1">
      <c r="A40" s="93" t="s">
        <v>87</v>
      </c>
      <c r="B40" s="94" t="s">
        <v>70</v>
      </c>
      <c r="C40" s="29" t="s">
        <v>68</v>
      </c>
      <c r="D40" s="30"/>
      <c r="E40" s="30"/>
      <c r="F40" s="31"/>
      <c r="G40" s="32" t="e">
        <f>SUM(#REF!)</f>
        <v>#REF!</v>
      </c>
      <c r="H40" s="31"/>
      <c r="I40" s="31"/>
      <c r="J40" s="31"/>
      <c r="K40" s="31"/>
    </row>
    <row r="41" spans="1:11" hidden="1" outlineLevel="1">
      <c r="A41" s="93"/>
      <c r="B41" s="94"/>
      <c r="C41" s="29" t="s">
        <v>84</v>
      </c>
      <c r="D41" s="30"/>
      <c r="E41" s="30"/>
      <c r="F41" s="31"/>
      <c r="G41" s="32" t="e">
        <f>SUM(#REF!)</f>
        <v>#REF!</v>
      </c>
      <c r="H41" s="31"/>
      <c r="I41" s="31"/>
      <c r="J41" s="31"/>
      <c r="K41" s="31"/>
    </row>
    <row r="42" spans="1:11" hidden="1" outlineLevel="1">
      <c r="A42" s="93"/>
      <c r="B42" s="94"/>
      <c r="C42" s="35" t="s">
        <v>88</v>
      </c>
      <c r="D42" s="36"/>
      <c r="E42" s="38">
        <f>IF(E26&gt;0,E40/#REF!*100,)</f>
        <v>0</v>
      </c>
      <c r="F42" s="38">
        <f>IF(F26&gt;0,F40/#REF!*100,)</f>
        <v>0</v>
      </c>
      <c r="G42" s="38" t="e">
        <f>IF(G26&gt;0,G40/#REF!*100,)</f>
        <v>#REF!</v>
      </c>
      <c r="H42" s="38">
        <f>IF(H26&gt;0,H40/#REF!*100,)</f>
        <v>0</v>
      </c>
      <c r="I42" s="38">
        <f>IF(I26&gt;0,I40/#REF!*100,)</f>
        <v>0</v>
      </c>
      <c r="J42" s="38">
        <f>IF(J26&gt;0,J40/#REF!*100,)</f>
        <v>0</v>
      </c>
      <c r="K42" s="38">
        <f>IF(K26&gt;0,K40/#REF!*100,)</f>
        <v>0</v>
      </c>
    </row>
    <row r="43" spans="1:11" hidden="1" outlineLevel="1">
      <c r="A43" s="93"/>
      <c r="B43" s="94"/>
      <c r="C43" s="35" t="s">
        <v>89</v>
      </c>
      <c r="D43" s="36"/>
      <c r="E43" s="38">
        <f>IF(E32&gt;0,E40/#REF!*100,)</f>
        <v>0</v>
      </c>
      <c r="F43" s="38">
        <f>IF(F32&gt;0,F40/#REF!*100,)</f>
        <v>0</v>
      </c>
      <c r="G43" s="38" t="e">
        <f>IF(G32&gt;0,G40/#REF!*100,)</f>
        <v>#REF!</v>
      </c>
      <c r="H43" s="38">
        <f>IF(H32&gt;0,H40/#REF!*100,)</f>
        <v>0</v>
      </c>
      <c r="I43" s="38">
        <f>IF(I32&gt;0,I40/#REF!*100,)</f>
        <v>0</v>
      </c>
      <c r="J43" s="38">
        <f>IF(J32&gt;0,J40/#REF!*100,)</f>
        <v>0</v>
      </c>
      <c r="K43" s="38">
        <f>IF(K32&gt;0,K40/#REF!*100,)</f>
        <v>0</v>
      </c>
    </row>
    <row r="44" spans="1:11" hidden="1" outlineLevel="1">
      <c r="A44" s="93" t="s">
        <v>90</v>
      </c>
      <c r="B44" s="94" t="s">
        <v>72</v>
      </c>
      <c r="C44" s="29" t="s">
        <v>68</v>
      </c>
      <c r="D44" s="30"/>
      <c r="E44" s="30"/>
      <c r="F44" s="34"/>
      <c r="G44" s="39" t="e">
        <f>SUM(#REF!)</f>
        <v>#REF!</v>
      </c>
      <c r="H44" s="34"/>
      <c r="I44" s="34"/>
      <c r="J44" s="34"/>
      <c r="K44" s="34"/>
    </row>
    <row r="45" spans="1:11" hidden="1" outlineLevel="1">
      <c r="A45" s="93"/>
      <c r="B45" s="94"/>
      <c r="C45" s="29" t="s">
        <v>84</v>
      </c>
      <c r="D45" s="30"/>
      <c r="E45" s="30"/>
      <c r="F45" s="34"/>
      <c r="G45" s="39" t="e">
        <f>SUM(#REF!)</f>
        <v>#REF!</v>
      </c>
      <c r="H45" s="34"/>
      <c r="I45" s="34"/>
      <c r="J45" s="34"/>
      <c r="K45" s="34"/>
    </row>
    <row r="46" spans="1:11" hidden="1" outlineLevel="1">
      <c r="A46" s="93"/>
      <c r="B46" s="94"/>
      <c r="C46" s="35" t="s">
        <v>91</v>
      </c>
      <c r="D46" s="36"/>
      <c r="E46" s="38">
        <f>IF(E27&gt;0,E44/#REF!*100,)</f>
        <v>0</v>
      </c>
      <c r="F46" s="38">
        <f>IF(F27&gt;0,F44/#REF!*100,)</f>
        <v>0</v>
      </c>
      <c r="G46" s="38" t="e">
        <f>IF(G27&gt;0,G44/#REF!*100,)</f>
        <v>#REF!</v>
      </c>
      <c r="H46" s="38">
        <f>IF(H27&gt;0,H44/#REF!*100,)</f>
        <v>0</v>
      </c>
      <c r="I46" s="38">
        <f>IF(I27&gt;0,I44/#REF!*100,)</f>
        <v>0</v>
      </c>
      <c r="J46" s="38">
        <f>IF(J27&gt;0,J44/#REF!*100,)</f>
        <v>0</v>
      </c>
      <c r="K46" s="38">
        <f>IF(K27&gt;0,K44/#REF!*100,)</f>
        <v>0</v>
      </c>
    </row>
    <row r="47" spans="1:11" hidden="1" outlineLevel="1">
      <c r="A47" s="93"/>
      <c r="B47" s="94"/>
      <c r="C47" s="35" t="s">
        <v>92</v>
      </c>
      <c r="D47" s="36"/>
      <c r="E47" s="38">
        <f>IF(E33&gt;0,E44/#REF!*100,)</f>
        <v>0</v>
      </c>
      <c r="F47" s="38">
        <f>IF(F33&gt;0,F44/#REF!*100,)</f>
        <v>0</v>
      </c>
      <c r="G47" s="38" t="e">
        <f>IF(G33&gt;0,G44/#REF!*100,)</f>
        <v>#REF!</v>
      </c>
      <c r="H47" s="38">
        <f>IF(H33&gt;0,H44/#REF!*100,)</f>
        <v>0</v>
      </c>
      <c r="I47" s="38">
        <f>IF(I33&gt;0,I44/#REF!*100,)</f>
        <v>0</v>
      </c>
      <c r="J47" s="38">
        <f>IF(J33&gt;0,J44/#REF!*100,)</f>
        <v>0</v>
      </c>
      <c r="K47" s="38">
        <f>IF(K33&gt;0,K44/#REF!*100,)</f>
        <v>0</v>
      </c>
    </row>
    <row r="48" spans="1:11" hidden="1" outlineLevel="1">
      <c r="A48" s="93" t="s">
        <v>93</v>
      </c>
      <c r="B48" s="94" t="s">
        <v>74</v>
      </c>
      <c r="C48" s="29" t="s">
        <v>68</v>
      </c>
      <c r="D48" s="30"/>
      <c r="E48" s="30"/>
      <c r="F48" s="34"/>
      <c r="G48" s="39" t="e">
        <f>SUM(#REF!)</f>
        <v>#REF!</v>
      </c>
      <c r="H48" s="34"/>
      <c r="I48" s="34"/>
      <c r="J48" s="34"/>
      <c r="K48" s="34"/>
    </row>
    <row r="49" spans="1:11" hidden="1" outlineLevel="1">
      <c r="A49" s="93"/>
      <c r="B49" s="94"/>
      <c r="C49" s="29" t="s">
        <v>84</v>
      </c>
      <c r="D49" s="30"/>
      <c r="E49" s="30"/>
      <c r="F49" s="34"/>
      <c r="G49" s="39" t="e">
        <f>SUM(#REF!)</f>
        <v>#REF!</v>
      </c>
      <c r="H49" s="34"/>
      <c r="I49" s="34"/>
      <c r="J49" s="34"/>
      <c r="K49" s="34"/>
    </row>
    <row r="50" spans="1:11" hidden="1" outlineLevel="1">
      <c r="A50" s="93"/>
      <c r="B50" s="94"/>
      <c r="C50" s="35" t="s">
        <v>94</v>
      </c>
      <c r="D50" s="36"/>
      <c r="E50" s="38">
        <f>IF(E28&gt;0,E48/#REF!*100,)</f>
        <v>0</v>
      </c>
      <c r="F50" s="38">
        <f>IF(F28&gt;0,F48/#REF!*100,)</f>
        <v>0</v>
      </c>
      <c r="G50" s="38" t="e">
        <f>IF(G28&gt;0,G48/#REF!*100,)</f>
        <v>#REF!</v>
      </c>
      <c r="H50" s="38">
        <f>IF(H28&gt;0,H48/#REF!*100,)</f>
        <v>0</v>
      </c>
      <c r="I50" s="38">
        <f>IF(I28&gt;0,I48/#REF!*100,)</f>
        <v>0</v>
      </c>
      <c r="J50" s="38">
        <f>IF(J28&gt;0,J48/#REF!*100,)</f>
        <v>0</v>
      </c>
      <c r="K50" s="38">
        <f>IF(K28&gt;0,K48/#REF!*100,)</f>
        <v>0</v>
      </c>
    </row>
    <row r="51" spans="1:11" hidden="1" outlineLevel="1">
      <c r="A51" s="93"/>
      <c r="B51" s="94"/>
      <c r="C51" s="35" t="s">
        <v>95</v>
      </c>
      <c r="D51" s="36"/>
      <c r="E51" s="38">
        <f>IF(E34&gt;0,E48/#REF!*100,)</f>
        <v>0</v>
      </c>
      <c r="F51" s="38">
        <f>IF(F34&gt;0,F48/#REF!*100,)</f>
        <v>0</v>
      </c>
      <c r="G51" s="38" t="e">
        <f>IF(G34&gt;0,G48/#REF!*100,)</f>
        <v>#REF!</v>
      </c>
      <c r="H51" s="38">
        <f>IF(H34&gt;0,H48/#REF!*100,)</f>
        <v>0</v>
      </c>
      <c r="I51" s="38">
        <f>IF(I34&gt;0,I48/#REF!*100,)</f>
        <v>0</v>
      </c>
      <c r="J51" s="38">
        <f>IF(J34&gt;0,J48/#REF!*100,)</f>
        <v>0</v>
      </c>
      <c r="K51" s="38">
        <f>IF(K34&gt;0,K48/#REF!*100,)</f>
        <v>0</v>
      </c>
    </row>
    <row r="52" spans="1:11" hidden="1" outlineLevel="1">
      <c r="A52" s="93" t="s">
        <v>96</v>
      </c>
      <c r="B52" s="94" t="s">
        <v>76</v>
      </c>
      <c r="C52" s="29" t="s">
        <v>68</v>
      </c>
      <c r="D52" s="30"/>
      <c r="E52" s="30"/>
      <c r="F52" s="34"/>
      <c r="G52" s="39" t="e">
        <f>SUM(#REF!)</f>
        <v>#REF!</v>
      </c>
      <c r="H52" s="34"/>
      <c r="I52" s="34"/>
      <c r="J52" s="34"/>
      <c r="K52" s="34"/>
    </row>
    <row r="53" spans="1:11" hidden="1" outlineLevel="1">
      <c r="A53" s="93"/>
      <c r="B53" s="94"/>
      <c r="C53" s="29" t="s">
        <v>84</v>
      </c>
      <c r="D53" s="30"/>
      <c r="E53" s="30"/>
      <c r="F53" s="34"/>
      <c r="G53" s="39" t="e">
        <f>SUM(#REF!)</f>
        <v>#REF!</v>
      </c>
      <c r="H53" s="34"/>
      <c r="I53" s="34"/>
      <c r="J53" s="34"/>
      <c r="K53" s="34"/>
    </row>
    <row r="54" spans="1:11" hidden="1" outlineLevel="1">
      <c r="A54" s="93"/>
      <c r="B54" s="94"/>
      <c r="C54" s="35" t="s">
        <v>97</v>
      </c>
      <c r="D54" s="36"/>
      <c r="E54" s="38">
        <f>IF(E29&gt;0,E52/#REF!*100,)</f>
        <v>0</v>
      </c>
      <c r="F54" s="38">
        <f>IF(F29&gt;0,F52/#REF!*100,)</f>
        <v>0</v>
      </c>
      <c r="G54" s="38" t="e">
        <f>IF(G29&gt;0,G52/#REF!*100,)</f>
        <v>#REF!</v>
      </c>
      <c r="H54" s="38">
        <f>IF(H29&gt;0,H52/#REF!*100,)</f>
        <v>0</v>
      </c>
      <c r="I54" s="38">
        <f>IF(I29&gt;0,I52/#REF!*100,)</f>
        <v>0</v>
      </c>
      <c r="J54" s="38">
        <f>IF(J29&gt;0,J52/#REF!*100,)</f>
        <v>0</v>
      </c>
      <c r="K54" s="38">
        <f>IF(K29&gt;0,K52/#REF!*100,)</f>
        <v>0</v>
      </c>
    </row>
    <row r="55" spans="1:11" hidden="1" outlineLevel="1">
      <c r="A55" s="93"/>
      <c r="B55" s="94"/>
      <c r="C55" s="35" t="s">
        <v>98</v>
      </c>
      <c r="D55" s="36"/>
      <c r="E55" s="38">
        <f>IF(E35&gt;0,E52/#REF!*100,)</f>
        <v>0</v>
      </c>
      <c r="F55" s="38">
        <f>IF(F35&gt;0,F52/#REF!*100,)</f>
        <v>0</v>
      </c>
      <c r="G55" s="38" t="e">
        <f>IF(G35&gt;0,G52/#REF!*100,)</f>
        <v>#REF!</v>
      </c>
      <c r="H55" s="38">
        <f>IF(H35&gt;0,H52/#REF!*100,)</f>
        <v>0</v>
      </c>
      <c r="I55" s="38">
        <f>IF(I35&gt;0,I52/#REF!*100,)</f>
        <v>0</v>
      </c>
      <c r="J55" s="38">
        <f>IF(J35&gt;0,J52/#REF!*100,)</f>
        <v>0</v>
      </c>
      <c r="K55" s="38">
        <f>IF(K35&gt;0,K52/#REF!*100,)</f>
        <v>0</v>
      </c>
    </row>
    <row r="56" spans="1:11" ht="15.05" hidden="1" customHeight="1" outlineLevel="1">
      <c r="A56" s="98">
        <v>5</v>
      </c>
      <c r="B56" s="95" t="s">
        <v>99</v>
      </c>
      <c r="C56" s="40" t="s">
        <v>68</v>
      </c>
      <c r="D56" s="41"/>
      <c r="E56" s="41"/>
      <c r="F56" s="34"/>
      <c r="G56" s="39" t="e">
        <f>SUM(#REF!)</f>
        <v>#REF!</v>
      </c>
      <c r="H56" s="34"/>
      <c r="I56" s="34"/>
      <c r="J56" s="34"/>
      <c r="K56" s="34"/>
    </row>
    <row r="57" spans="1:11" hidden="1" outlineLevel="1">
      <c r="A57" s="99"/>
      <c r="B57" s="97"/>
      <c r="C57" s="40" t="s">
        <v>100</v>
      </c>
      <c r="D57" s="41"/>
      <c r="E57" s="38">
        <f>IF(E36&gt;0,E56/#REF!*100,)</f>
        <v>0</v>
      </c>
      <c r="F57" s="38">
        <f>IF(F36&gt;0,F56/#REF!*100,)</f>
        <v>0</v>
      </c>
      <c r="G57" s="38" t="e">
        <f>IF(G36&gt;0,G56/#REF!*100,)</f>
        <v>#REF!</v>
      </c>
      <c r="H57" s="38">
        <f>IF(H36&gt;0,H56/#REF!*100,)</f>
        <v>0</v>
      </c>
      <c r="I57" s="38">
        <f>IF(I36&gt;0,I56/#REF!*100,)</f>
        <v>0</v>
      </c>
      <c r="J57" s="38">
        <f>IF(J36&gt;0,J56/#REF!*100,)</f>
        <v>0</v>
      </c>
      <c r="K57" s="38">
        <f>IF(K36&gt;0,K56/#REF!*100,)</f>
        <v>0</v>
      </c>
    </row>
    <row r="58" spans="1:11" hidden="1" outlineLevel="1">
      <c r="A58" s="98" t="s">
        <v>101</v>
      </c>
      <c r="B58" s="100" t="s">
        <v>70</v>
      </c>
      <c r="C58" s="29" t="s">
        <v>68</v>
      </c>
      <c r="D58" s="30"/>
      <c r="E58" s="30"/>
      <c r="F58" s="34"/>
      <c r="G58" s="39" t="e">
        <f>SUM(#REF!)</f>
        <v>#REF!</v>
      </c>
      <c r="H58" s="34"/>
      <c r="I58" s="34"/>
      <c r="J58" s="34"/>
      <c r="K58" s="34"/>
    </row>
    <row r="59" spans="1:11" hidden="1" outlineLevel="1">
      <c r="A59" s="99"/>
      <c r="B59" s="101"/>
      <c r="C59" s="35" t="s">
        <v>102</v>
      </c>
      <c r="D59" s="36"/>
      <c r="E59" s="38">
        <f>IF(E40&gt;0,E58/#REF!*100,)</f>
        <v>0</v>
      </c>
      <c r="F59" s="38">
        <f>IF(F40&gt;0,F58/#REF!*100,)</f>
        <v>0</v>
      </c>
      <c r="G59" s="38" t="e">
        <f>IF(G40&gt;0,G58/#REF!*100,)</f>
        <v>#REF!</v>
      </c>
      <c r="H59" s="38">
        <f>IF(H40&gt;0,H58/#REF!*100,)</f>
        <v>0</v>
      </c>
      <c r="I59" s="38">
        <f>IF(I40&gt;0,I58/#REF!*100,)</f>
        <v>0</v>
      </c>
      <c r="J59" s="38">
        <f>IF(J40&gt;0,J58/#REF!*100,)</f>
        <v>0</v>
      </c>
      <c r="K59" s="38">
        <f>IF(K40&gt;0,K58/#REF!*100,)</f>
        <v>0</v>
      </c>
    </row>
    <row r="60" spans="1:11" hidden="1" outlineLevel="1">
      <c r="A60" s="98" t="s">
        <v>103</v>
      </c>
      <c r="B60" s="102" t="s">
        <v>72</v>
      </c>
      <c r="C60" s="29" t="s">
        <v>68</v>
      </c>
      <c r="D60" s="30"/>
      <c r="E60" s="30"/>
      <c r="F60" s="34"/>
      <c r="G60" s="39" t="e">
        <f>SUM(#REF!)</f>
        <v>#REF!</v>
      </c>
      <c r="H60" s="34"/>
      <c r="I60" s="34"/>
      <c r="J60" s="34"/>
      <c r="K60" s="34"/>
    </row>
    <row r="61" spans="1:11" hidden="1" outlineLevel="1">
      <c r="A61" s="99"/>
      <c r="B61" s="103"/>
      <c r="C61" s="35" t="s">
        <v>104</v>
      </c>
      <c r="D61" s="36"/>
      <c r="E61" s="38">
        <f>IF(E44&gt;0,E60/#REF!*100,)</f>
        <v>0</v>
      </c>
      <c r="F61" s="38">
        <f>IF(F44&gt;0,F60/#REF!*100,)</f>
        <v>0</v>
      </c>
      <c r="G61" s="38" t="e">
        <f>IF(G44&gt;0,G60/#REF!*100,)</f>
        <v>#REF!</v>
      </c>
      <c r="H61" s="38">
        <f>IF(H44&gt;0,H60/#REF!*100,)</f>
        <v>0</v>
      </c>
      <c r="I61" s="38">
        <f>IF(I44&gt;0,I60/#REF!*100,)</f>
        <v>0</v>
      </c>
      <c r="J61" s="38">
        <f>IF(J44&gt;0,J60/#REF!*100,)</f>
        <v>0</v>
      </c>
      <c r="K61" s="38">
        <f>IF(K44&gt;0,K60/#REF!*100,)</f>
        <v>0</v>
      </c>
    </row>
    <row r="62" spans="1:11" hidden="1" outlineLevel="1">
      <c r="A62" s="98" t="s">
        <v>105</v>
      </c>
      <c r="B62" s="102" t="s">
        <v>74</v>
      </c>
      <c r="C62" s="29" t="s">
        <v>68</v>
      </c>
      <c r="D62" s="30"/>
      <c r="E62" s="30"/>
      <c r="F62" s="34"/>
      <c r="G62" s="39" t="e">
        <f>SUM(#REF!)</f>
        <v>#REF!</v>
      </c>
      <c r="H62" s="34"/>
      <c r="I62" s="34"/>
      <c r="J62" s="34"/>
      <c r="K62" s="34"/>
    </row>
    <row r="63" spans="1:11" hidden="1" outlineLevel="1">
      <c r="A63" s="99"/>
      <c r="B63" s="103"/>
      <c r="C63" s="35" t="s">
        <v>106</v>
      </c>
      <c r="D63" s="36"/>
      <c r="E63" s="38">
        <f>IF(E48&gt;0,E62/#REF!*100,)</f>
        <v>0</v>
      </c>
      <c r="F63" s="38">
        <f>IF(F48&gt;0,F62/#REF!*100,)</f>
        <v>0</v>
      </c>
      <c r="G63" s="38" t="e">
        <f>IF(G48&gt;0,G62/#REF!*100,)</f>
        <v>#REF!</v>
      </c>
      <c r="H63" s="38">
        <f>IF(H48&gt;0,H62/#REF!*100,)</f>
        <v>0</v>
      </c>
      <c r="I63" s="38">
        <f>IF(I48&gt;0,I62/#REF!*100,)</f>
        <v>0</v>
      </c>
      <c r="J63" s="38">
        <f>IF(J48&gt;0,J62/#REF!*100,)</f>
        <v>0</v>
      </c>
      <c r="K63" s="38">
        <f>IF(K48&gt;0,K62/#REF!*100,)</f>
        <v>0</v>
      </c>
    </row>
    <row r="64" spans="1:11" ht="15.05" hidden="1" customHeight="1" outlineLevel="1">
      <c r="A64" s="104">
        <v>6</v>
      </c>
      <c r="B64" s="106" t="s">
        <v>107</v>
      </c>
      <c r="C64" s="42" t="s">
        <v>108</v>
      </c>
      <c r="D64" s="43"/>
      <c r="E64" s="32">
        <f t="shared" ref="E64:K64" si="1">E68+E72+E76+E81</f>
        <v>0</v>
      </c>
      <c r="F64" s="32">
        <f t="shared" si="1"/>
        <v>0</v>
      </c>
      <c r="G64" s="32" t="e">
        <f t="shared" si="1"/>
        <v>#REF!</v>
      </c>
      <c r="H64" s="32">
        <f t="shared" si="1"/>
        <v>0</v>
      </c>
      <c r="I64" s="32">
        <f t="shared" si="1"/>
        <v>0</v>
      </c>
      <c r="J64" s="32">
        <f t="shared" si="1"/>
        <v>0</v>
      </c>
      <c r="K64" s="32">
        <f t="shared" si="1"/>
        <v>0</v>
      </c>
    </row>
    <row r="65" spans="1:11" ht="28.8" hidden="1" outlineLevel="1">
      <c r="A65" s="105"/>
      <c r="B65" s="107"/>
      <c r="C65" s="42" t="s">
        <v>109</v>
      </c>
      <c r="D65" s="43"/>
      <c r="E65" s="32">
        <f t="shared" ref="E65:K65" si="2">E67+E71+E75+E80</f>
        <v>0</v>
      </c>
      <c r="F65" s="32">
        <f t="shared" si="2"/>
        <v>0</v>
      </c>
      <c r="G65" s="32" t="e">
        <f t="shared" si="2"/>
        <v>#REF!</v>
      </c>
      <c r="H65" s="32">
        <f t="shared" si="2"/>
        <v>0</v>
      </c>
      <c r="I65" s="32">
        <f t="shared" si="2"/>
        <v>0</v>
      </c>
      <c r="J65" s="32">
        <f t="shared" si="2"/>
        <v>0</v>
      </c>
      <c r="K65" s="32">
        <f t="shared" si="2"/>
        <v>0</v>
      </c>
    </row>
    <row r="66" spans="1:11" ht="28.8" hidden="1" outlineLevel="1">
      <c r="A66" s="108" t="s">
        <v>110</v>
      </c>
      <c r="B66" s="110" t="s">
        <v>111</v>
      </c>
      <c r="C66" s="44" t="s">
        <v>112</v>
      </c>
      <c r="D66" s="45"/>
      <c r="E66" s="45"/>
      <c r="F66" s="31"/>
      <c r="G66" s="32" t="e">
        <f>SUM(#REF!)</f>
        <v>#REF!</v>
      </c>
      <c r="H66" s="31"/>
      <c r="I66" s="31"/>
      <c r="J66" s="31"/>
      <c r="K66" s="31"/>
    </row>
    <row r="67" spans="1:11" ht="28.8" hidden="1" outlineLevel="1">
      <c r="A67" s="108"/>
      <c r="B67" s="110"/>
      <c r="C67" s="44" t="s">
        <v>109</v>
      </c>
      <c r="D67" s="45"/>
      <c r="E67" s="32">
        <f t="shared" ref="E67:K67" si="3">0.12*E66</f>
        <v>0</v>
      </c>
      <c r="F67" s="32">
        <f t="shared" si="3"/>
        <v>0</v>
      </c>
      <c r="G67" s="32" t="e">
        <f t="shared" si="3"/>
        <v>#REF!</v>
      </c>
      <c r="H67" s="32">
        <f t="shared" si="3"/>
        <v>0</v>
      </c>
      <c r="I67" s="32">
        <f t="shared" si="3"/>
        <v>0</v>
      </c>
      <c r="J67" s="32">
        <f t="shared" si="3"/>
        <v>0</v>
      </c>
      <c r="K67" s="32">
        <f t="shared" si="3"/>
        <v>0</v>
      </c>
    </row>
    <row r="68" spans="1:11" ht="43.2" hidden="1" outlineLevel="1">
      <c r="A68" s="109"/>
      <c r="B68" s="110"/>
      <c r="C68" s="44" t="s">
        <v>108</v>
      </c>
      <c r="D68" s="45"/>
      <c r="E68" s="45"/>
      <c r="F68" s="31"/>
      <c r="G68" s="32" t="e">
        <f>SUM(#REF!)</f>
        <v>#REF!</v>
      </c>
      <c r="H68" s="31"/>
      <c r="I68" s="31"/>
      <c r="J68" s="31"/>
      <c r="K68" s="31"/>
    </row>
    <row r="69" spans="1:11" ht="31.95" hidden="1" outlineLevel="1">
      <c r="A69" s="109"/>
      <c r="B69" s="110"/>
      <c r="C69" s="44" t="s">
        <v>113</v>
      </c>
      <c r="D69" s="45"/>
      <c r="E69" s="45"/>
      <c r="F69" s="31"/>
      <c r="G69" s="46"/>
      <c r="H69" s="31"/>
      <c r="I69" s="31"/>
      <c r="J69" s="31"/>
      <c r="K69" s="31"/>
    </row>
    <row r="70" spans="1:11" ht="15.05" hidden="1" customHeight="1" outlineLevel="1">
      <c r="A70" s="109" t="s">
        <v>114</v>
      </c>
      <c r="B70" s="110" t="s">
        <v>115</v>
      </c>
      <c r="C70" s="44" t="s">
        <v>116</v>
      </c>
      <c r="D70" s="45"/>
      <c r="E70" s="45"/>
      <c r="F70" s="31"/>
      <c r="G70" s="32" t="e">
        <f>SUM(#REF!)</f>
        <v>#REF!</v>
      </c>
      <c r="H70" s="31"/>
      <c r="I70" s="31"/>
      <c r="J70" s="31"/>
      <c r="K70" s="31"/>
    </row>
    <row r="71" spans="1:11" ht="28.8" hidden="1" outlineLevel="1">
      <c r="A71" s="109"/>
      <c r="B71" s="110"/>
      <c r="C71" s="44" t="s">
        <v>109</v>
      </c>
      <c r="D71" s="45"/>
      <c r="E71" s="32">
        <f t="shared" ref="E71:K71" si="4">0.1429*E70/1000</f>
        <v>0</v>
      </c>
      <c r="F71" s="32">
        <f t="shared" si="4"/>
        <v>0</v>
      </c>
      <c r="G71" s="32" t="e">
        <f t="shared" si="4"/>
        <v>#REF!</v>
      </c>
      <c r="H71" s="32">
        <f t="shared" si="4"/>
        <v>0</v>
      </c>
      <c r="I71" s="32">
        <f t="shared" si="4"/>
        <v>0</v>
      </c>
      <c r="J71" s="32">
        <f t="shared" si="4"/>
        <v>0</v>
      </c>
      <c r="K71" s="32">
        <f t="shared" si="4"/>
        <v>0</v>
      </c>
    </row>
    <row r="72" spans="1:11" ht="43.2" hidden="1" outlineLevel="1">
      <c r="A72" s="109"/>
      <c r="B72" s="110"/>
      <c r="C72" s="44" t="s">
        <v>108</v>
      </c>
      <c r="D72" s="45"/>
      <c r="E72" s="45"/>
      <c r="F72" s="31"/>
      <c r="G72" s="32" t="e">
        <f>SUM(#REF!)</f>
        <v>#REF!</v>
      </c>
      <c r="H72" s="31"/>
      <c r="I72" s="31"/>
      <c r="J72" s="31"/>
      <c r="K72" s="31"/>
    </row>
    <row r="73" spans="1:11" ht="17.55" hidden="1" outlineLevel="1">
      <c r="A73" s="109"/>
      <c r="B73" s="110"/>
      <c r="C73" s="44" t="s">
        <v>117</v>
      </c>
      <c r="D73" s="45"/>
      <c r="E73" s="45"/>
      <c r="F73" s="31"/>
      <c r="G73" s="46"/>
      <c r="H73" s="31"/>
      <c r="I73" s="31"/>
      <c r="J73" s="31"/>
      <c r="K73" s="31"/>
    </row>
    <row r="74" spans="1:11" ht="17.25" hidden="1" customHeight="1" outlineLevel="1">
      <c r="A74" s="109" t="s">
        <v>118</v>
      </c>
      <c r="B74" s="110" t="s">
        <v>119</v>
      </c>
      <c r="C74" s="44" t="s">
        <v>120</v>
      </c>
      <c r="D74" s="45"/>
      <c r="E74" s="45"/>
      <c r="F74" s="31"/>
      <c r="G74" s="32" t="e">
        <f>SUM(#REF!)</f>
        <v>#REF!</v>
      </c>
      <c r="H74" s="31"/>
      <c r="I74" s="31"/>
      <c r="J74" s="31"/>
      <c r="K74" s="31"/>
    </row>
    <row r="75" spans="1:11" ht="28.8" hidden="1" outlineLevel="1">
      <c r="A75" s="109"/>
      <c r="B75" s="110"/>
      <c r="C75" s="44" t="s">
        <v>109</v>
      </c>
      <c r="D75" s="45"/>
      <c r="E75" s="32">
        <f t="shared" ref="E75:K75" si="5">1.154*E74/1000</f>
        <v>0</v>
      </c>
      <c r="F75" s="32">
        <f t="shared" si="5"/>
        <v>0</v>
      </c>
      <c r="G75" s="32" t="e">
        <f t="shared" si="5"/>
        <v>#REF!</v>
      </c>
      <c r="H75" s="32">
        <f t="shared" si="5"/>
        <v>0</v>
      </c>
      <c r="I75" s="32">
        <f t="shared" si="5"/>
        <v>0</v>
      </c>
      <c r="J75" s="32">
        <f t="shared" si="5"/>
        <v>0</v>
      </c>
      <c r="K75" s="32">
        <f t="shared" si="5"/>
        <v>0</v>
      </c>
    </row>
    <row r="76" spans="1:11" ht="43.2" hidden="1" outlineLevel="1">
      <c r="A76" s="109"/>
      <c r="B76" s="110"/>
      <c r="C76" s="44" t="s">
        <v>108</v>
      </c>
      <c r="D76" s="45"/>
      <c r="E76" s="45"/>
      <c r="F76" s="31"/>
      <c r="G76" s="32" t="e">
        <f>SUM(#REF!)</f>
        <v>#REF!</v>
      </c>
      <c r="H76" s="31"/>
      <c r="I76" s="31"/>
      <c r="J76" s="31"/>
      <c r="K76" s="31"/>
    </row>
    <row r="77" spans="1:11" ht="17.25" hidden="1" customHeight="1" outlineLevel="1">
      <c r="A77" s="109" t="s">
        <v>121</v>
      </c>
      <c r="B77" s="110" t="s">
        <v>122</v>
      </c>
      <c r="C77" s="44" t="s">
        <v>123</v>
      </c>
      <c r="D77" s="45"/>
      <c r="E77" s="45"/>
      <c r="F77" s="31"/>
      <c r="G77" s="32" t="e">
        <f>SUM(#REF!)</f>
        <v>#REF!</v>
      </c>
      <c r="H77" s="31"/>
      <c r="I77" s="31"/>
      <c r="J77" s="31"/>
      <c r="K77" s="31"/>
    </row>
    <row r="78" spans="1:11" hidden="1" outlineLevel="1">
      <c r="A78" s="109"/>
      <c r="B78" s="110"/>
      <c r="C78" s="44" t="s">
        <v>124</v>
      </c>
      <c r="D78" s="45"/>
      <c r="E78" s="45"/>
      <c r="F78" s="31"/>
      <c r="G78" s="32" t="e">
        <f>SUM(#REF!)</f>
        <v>#REF!</v>
      </c>
      <c r="H78" s="31"/>
      <c r="I78" s="31"/>
      <c r="J78" s="31"/>
      <c r="K78" s="31"/>
    </row>
    <row r="79" spans="1:11" hidden="1" outlineLevel="1">
      <c r="A79" s="109"/>
      <c r="B79" s="110"/>
      <c r="C79" s="44" t="s">
        <v>125</v>
      </c>
      <c r="D79" s="45"/>
      <c r="E79" s="45"/>
      <c r="F79" s="31"/>
      <c r="G79" s="32" t="e">
        <f>SUM(#REF!)</f>
        <v>#REF!</v>
      </c>
      <c r="H79" s="31"/>
      <c r="I79" s="31"/>
      <c r="J79" s="31"/>
      <c r="K79" s="31"/>
    </row>
    <row r="80" spans="1:11" ht="28.8" hidden="1" outlineLevel="1">
      <c r="A80" s="109"/>
      <c r="B80" s="110"/>
      <c r="C80" s="44" t="s">
        <v>109</v>
      </c>
      <c r="D80" s="45"/>
      <c r="E80" s="45"/>
      <c r="F80" s="31"/>
      <c r="G80" s="32" t="e">
        <f>SUM(#REF!)</f>
        <v>#REF!</v>
      </c>
      <c r="H80" s="31"/>
      <c r="I80" s="31"/>
      <c r="J80" s="31"/>
      <c r="K80" s="31"/>
    </row>
    <row r="81" spans="1:11" ht="43.2" hidden="1" outlineLevel="1">
      <c r="A81" s="109"/>
      <c r="B81" s="110"/>
      <c r="C81" s="44" t="s">
        <v>108</v>
      </c>
      <c r="D81" s="45"/>
      <c r="E81" s="45"/>
      <c r="F81" s="31"/>
      <c r="G81" s="32" t="e">
        <f>SUM(#REF!)</f>
        <v>#REF!</v>
      </c>
      <c r="H81" s="31"/>
      <c r="I81" s="31"/>
      <c r="J81" s="31"/>
      <c r="K81" s="31"/>
    </row>
    <row r="82" spans="1:11" ht="15.05" hidden="1" customHeight="1" outlineLevel="1">
      <c r="A82" s="104" t="s">
        <v>126</v>
      </c>
      <c r="B82" s="111" t="s">
        <v>127</v>
      </c>
      <c r="C82" s="42" t="s">
        <v>108</v>
      </c>
      <c r="D82" s="43"/>
      <c r="E82" s="32">
        <f t="shared" ref="E82:K82" si="6">E85+E87+E91</f>
        <v>0</v>
      </c>
      <c r="F82" s="32">
        <f t="shared" si="6"/>
        <v>0</v>
      </c>
      <c r="G82" s="32" t="e">
        <f t="shared" si="6"/>
        <v>#REF!</v>
      </c>
      <c r="H82" s="32">
        <f t="shared" si="6"/>
        <v>0</v>
      </c>
      <c r="I82" s="32">
        <f t="shared" si="6"/>
        <v>0</v>
      </c>
      <c r="J82" s="32">
        <f t="shared" si="6"/>
        <v>0</v>
      </c>
      <c r="K82" s="32">
        <f t="shared" si="6"/>
        <v>0</v>
      </c>
    </row>
    <row r="83" spans="1:11" ht="17.55" hidden="1" outlineLevel="1">
      <c r="A83" s="105"/>
      <c r="B83" s="112"/>
      <c r="C83" s="42" t="s">
        <v>123</v>
      </c>
      <c r="D83" s="43"/>
      <c r="E83" s="43"/>
      <c r="F83" s="31"/>
      <c r="G83" s="32" t="e">
        <f>SUM(#REF!)</f>
        <v>#REF!</v>
      </c>
      <c r="H83" s="31"/>
      <c r="I83" s="31"/>
      <c r="J83" s="31"/>
      <c r="K83" s="31"/>
    </row>
    <row r="84" spans="1:11" ht="17.55" hidden="1" outlineLevel="1">
      <c r="A84" s="108" t="s">
        <v>128</v>
      </c>
      <c r="B84" s="113" t="s">
        <v>129</v>
      </c>
      <c r="C84" s="44" t="s">
        <v>123</v>
      </c>
      <c r="D84" s="45"/>
      <c r="E84" s="45"/>
      <c r="F84" s="31"/>
      <c r="G84" s="32" t="e">
        <f>SUM(#REF!)</f>
        <v>#REF!</v>
      </c>
      <c r="H84" s="31"/>
      <c r="I84" s="31"/>
      <c r="J84" s="31"/>
      <c r="K84" s="31"/>
    </row>
    <row r="85" spans="1:11" ht="43.2" hidden="1" outlineLevel="1">
      <c r="A85" s="109"/>
      <c r="B85" s="114"/>
      <c r="C85" s="44" t="s">
        <v>108</v>
      </c>
      <c r="D85" s="45"/>
      <c r="E85" s="45"/>
      <c r="F85" s="31"/>
      <c r="G85" s="32" t="e">
        <f>SUM(#REF!)</f>
        <v>#REF!</v>
      </c>
      <c r="H85" s="31"/>
      <c r="I85" s="31"/>
      <c r="J85" s="31"/>
      <c r="K85" s="31"/>
    </row>
    <row r="86" spans="1:11" ht="17.55" hidden="1" outlineLevel="1">
      <c r="A86" s="109" t="s">
        <v>130</v>
      </c>
      <c r="B86" s="113" t="s">
        <v>131</v>
      </c>
      <c r="C86" s="44" t="s">
        <v>123</v>
      </c>
      <c r="D86" s="45"/>
      <c r="E86" s="45"/>
      <c r="F86" s="31"/>
      <c r="G86" s="32" t="e">
        <f>SUM(#REF!)</f>
        <v>#REF!</v>
      </c>
      <c r="H86" s="31"/>
      <c r="I86" s="31"/>
      <c r="J86" s="31"/>
      <c r="K86" s="31"/>
    </row>
    <row r="87" spans="1:11" ht="43.2" hidden="1" outlineLevel="1">
      <c r="A87" s="109"/>
      <c r="B87" s="114"/>
      <c r="C87" s="44" t="s">
        <v>108</v>
      </c>
      <c r="D87" s="45"/>
      <c r="E87" s="45"/>
      <c r="F87" s="31"/>
      <c r="G87" s="32" t="e">
        <f>SUM(#REF!)</f>
        <v>#REF!</v>
      </c>
      <c r="H87" s="31"/>
      <c r="I87" s="31"/>
      <c r="J87" s="31"/>
      <c r="K87" s="31"/>
    </row>
    <row r="88" spans="1:11" ht="17.55" hidden="1" outlineLevel="1">
      <c r="A88" s="104" t="s">
        <v>132</v>
      </c>
      <c r="B88" s="113" t="s">
        <v>133</v>
      </c>
      <c r="C88" s="44" t="s">
        <v>123</v>
      </c>
      <c r="D88" s="45"/>
      <c r="E88" s="45"/>
      <c r="F88" s="31"/>
      <c r="G88" s="32" t="e">
        <f>SUM(#REF!)</f>
        <v>#REF!</v>
      </c>
      <c r="H88" s="31"/>
      <c r="I88" s="31"/>
      <c r="J88" s="31"/>
      <c r="K88" s="31"/>
    </row>
    <row r="89" spans="1:11" hidden="1" outlineLevel="1">
      <c r="A89" s="115"/>
      <c r="B89" s="116"/>
      <c r="C89" s="44" t="s">
        <v>124</v>
      </c>
      <c r="D89" s="45"/>
      <c r="E89" s="45"/>
      <c r="F89" s="31"/>
      <c r="G89" s="32" t="e">
        <f>SUM(#REF!)</f>
        <v>#REF!</v>
      </c>
      <c r="H89" s="31"/>
      <c r="I89" s="31"/>
      <c r="J89" s="31"/>
      <c r="K89" s="31"/>
    </row>
    <row r="90" spans="1:11" hidden="1" outlineLevel="1">
      <c r="A90" s="115"/>
      <c r="B90" s="116"/>
      <c r="C90" s="44" t="s">
        <v>125</v>
      </c>
      <c r="D90" s="45"/>
      <c r="E90" s="45"/>
      <c r="F90" s="31"/>
      <c r="G90" s="32" t="e">
        <f>SUM(#REF!)</f>
        <v>#REF!</v>
      </c>
      <c r="H90" s="31"/>
      <c r="I90" s="31"/>
      <c r="J90" s="31"/>
      <c r="K90" s="31"/>
    </row>
    <row r="91" spans="1:11" ht="43.2" hidden="1" outlineLevel="1">
      <c r="A91" s="105"/>
      <c r="B91" s="114"/>
      <c r="C91" s="44" t="s">
        <v>108</v>
      </c>
      <c r="D91" s="45"/>
      <c r="E91" s="45"/>
      <c r="F91" s="31"/>
      <c r="G91" s="32" t="e">
        <f>SUM(#REF!)</f>
        <v>#REF!</v>
      </c>
      <c r="H91" s="31"/>
      <c r="I91" s="31"/>
      <c r="J91" s="31"/>
      <c r="K91" s="31"/>
    </row>
    <row r="92" spans="1:11" ht="15.05" hidden="1" customHeight="1" outlineLevel="1">
      <c r="A92" s="104">
        <v>8</v>
      </c>
      <c r="B92" s="111" t="s">
        <v>134</v>
      </c>
      <c r="C92" s="44" t="s">
        <v>135</v>
      </c>
      <c r="D92" s="45"/>
      <c r="E92" s="32">
        <f t="shared" ref="E92:K94" si="7">E95+E108</f>
        <v>0</v>
      </c>
      <c r="F92" s="32">
        <f t="shared" si="7"/>
        <v>0</v>
      </c>
      <c r="G92" s="32" t="e">
        <f t="shared" si="7"/>
        <v>#REF!</v>
      </c>
      <c r="H92" s="32">
        <f t="shared" si="7"/>
        <v>0</v>
      </c>
      <c r="I92" s="32">
        <f t="shared" si="7"/>
        <v>0</v>
      </c>
      <c r="J92" s="32">
        <f t="shared" si="7"/>
        <v>0</v>
      </c>
      <c r="K92" s="32">
        <f t="shared" si="7"/>
        <v>0</v>
      </c>
    </row>
    <row r="93" spans="1:11" ht="28.8" hidden="1" outlineLevel="1">
      <c r="A93" s="115"/>
      <c r="B93" s="121"/>
      <c r="C93" s="44" t="s">
        <v>109</v>
      </c>
      <c r="D93" s="45"/>
      <c r="E93" s="32">
        <f t="shared" si="7"/>
        <v>0</v>
      </c>
      <c r="F93" s="32">
        <f t="shared" si="7"/>
        <v>0</v>
      </c>
      <c r="G93" s="32" t="e">
        <f t="shared" si="7"/>
        <v>#REF!</v>
      </c>
      <c r="H93" s="32">
        <f t="shared" si="7"/>
        <v>0</v>
      </c>
      <c r="I93" s="32">
        <f t="shared" si="7"/>
        <v>0</v>
      </c>
      <c r="J93" s="32">
        <f t="shared" si="7"/>
        <v>0</v>
      </c>
      <c r="K93" s="32">
        <f t="shared" si="7"/>
        <v>0</v>
      </c>
    </row>
    <row r="94" spans="1:11" ht="43.2" hidden="1" outlineLevel="1">
      <c r="A94" s="105"/>
      <c r="B94" s="112"/>
      <c r="C94" s="47" t="s">
        <v>84</v>
      </c>
      <c r="D94" s="48"/>
      <c r="E94" s="32">
        <f t="shared" si="7"/>
        <v>0</v>
      </c>
      <c r="F94" s="32">
        <f t="shared" si="7"/>
        <v>0</v>
      </c>
      <c r="G94" s="32" t="e">
        <f t="shared" si="7"/>
        <v>#REF!</v>
      </c>
      <c r="H94" s="32">
        <f t="shared" si="7"/>
        <v>0</v>
      </c>
      <c r="I94" s="32">
        <f t="shared" si="7"/>
        <v>0</v>
      </c>
      <c r="J94" s="32">
        <f t="shared" si="7"/>
        <v>0</v>
      </c>
      <c r="K94" s="32">
        <f t="shared" si="7"/>
        <v>0</v>
      </c>
    </row>
    <row r="95" spans="1:11" hidden="1" outlineLevel="1">
      <c r="A95" s="49" t="s">
        <v>136</v>
      </c>
      <c r="B95" s="50" t="s">
        <v>137</v>
      </c>
      <c r="C95" s="44" t="s">
        <v>135</v>
      </c>
      <c r="D95" s="45"/>
      <c r="E95" s="32">
        <f t="shared" ref="E95:K97" si="8">E99+E103</f>
        <v>0</v>
      </c>
      <c r="F95" s="32">
        <f t="shared" si="8"/>
        <v>0</v>
      </c>
      <c r="G95" s="32" t="e">
        <f t="shared" si="8"/>
        <v>#REF!</v>
      </c>
      <c r="H95" s="32">
        <f t="shared" si="8"/>
        <v>0</v>
      </c>
      <c r="I95" s="32">
        <f t="shared" si="8"/>
        <v>0</v>
      </c>
      <c r="J95" s="32">
        <f t="shared" si="8"/>
        <v>0</v>
      </c>
      <c r="K95" s="32">
        <f t="shared" si="8"/>
        <v>0</v>
      </c>
    </row>
    <row r="96" spans="1:11" ht="28.8" hidden="1" outlineLevel="1">
      <c r="A96" s="49"/>
      <c r="B96" s="51"/>
      <c r="C96" s="44" t="s">
        <v>109</v>
      </c>
      <c r="D96" s="45"/>
      <c r="E96" s="32">
        <f t="shared" si="8"/>
        <v>0</v>
      </c>
      <c r="F96" s="32">
        <f t="shared" si="8"/>
        <v>0</v>
      </c>
      <c r="G96" s="32" t="e">
        <f t="shared" si="8"/>
        <v>#REF!</v>
      </c>
      <c r="H96" s="32">
        <f t="shared" si="8"/>
        <v>0</v>
      </c>
      <c r="I96" s="32">
        <f t="shared" si="8"/>
        <v>0</v>
      </c>
      <c r="J96" s="32">
        <f t="shared" si="8"/>
        <v>0</v>
      </c>
      <c r="K96" s="32">
        <f t="shared" si="8"/>
        <v>0</v>
      </c>
    </row>
    <row r="97" spans="1:11" ht="43.2" hidden="1" outlineLevel="1">
      <c r="A97" s="49"/>
      <c r="B97" s="51"/>
      <c r="C97" s="44" t="s">
        <v>84</v>
      </c>
      <c r="D97" s="45"/>
      <c r="E97" s="32">
        <f t="shared" si="8"/>
        <v>0</v>
      </c>
      <c r="F97" s="32">
        <f t="shared" si="8"/>
        <v>0</v>
      </c>
      <c r="G97" s="32" t="e">
        <f t="shared" si="8"/>
        <v>#REF!</v>
      </c>
      <c r="H97" s="32">
        <f t="shared" si="8"/>
        <v>0</v>
      </c>
      <c r="I97" s="32">
        <f t="shared" si="8"/>
        <v>0</v>
      </c>
      <c r="J97" s="32">
        <f t="shared" si="8"/>
        <v>0</v>
      </c>
      <c r="K97" s="32">
        <f t="shared" si="8"/>
        <v>0</v>
      </c>
    </row>
    <row r="98" spans="1:11" ht="28.8" hidden="1" outlineLevel="1">
      <c r="A98" s="49"/>
      <c r="B98" s="51"/>
      <c r="C98" s="44" t="s">
        <v>138</v>
      </c>
      <c r="D98" s="45"/>
      <c r="E98" s="45"/>
      <c r="F98" s="31"/>
      <c r="G98" s="46"/>
      <c r="H98" s="31"/>
      <c r="I98" s="31"/>
      <c r="J98" s="31"/>
      <c r="K98" s="31"/>
    </row>
    <row r="99" spans="1:11" hidden="1" outlineLevel="1">
      <c r="A99" s="49" t="s">
        <v>139</v>
      </c>
      <c r="B99" s="52" t="s">
        <v>140</v>
      </c>
      <c r="C99" s="44" t="s">
        <v>135</v>
      </c>
      <c r="D99" s="45"/>
      <c r="E99" s="45"/>
      <c r="F99" s="31"/>
      <c r="G99" s="32" t="e">
        <f>SUM(#REF!)</f>
        <v>#REF!</v>
      </c>
      <c r="H99" s="31"/>
      <c r="I99" s="31"/>
      <c r="J99" s="31"/>
      <c r="K99" s="31"/>
    </row>
    <row r="100" spans="1:11" ht="28.8" hidden="1" outlineLevel="1">
      <c r="A100" s="49"/>
      <c r="B100" s="53"/>
      <c r="C100" s="44" t="s">
        <v>141</v>
      </c>
      <c r="D100" s="45"/>
      <c r="E100" s="32">
        <f t="shared" ref="E100:K100" si="9">E99*0.76*1.49/1000</f>
        <v>0</v>
      </c>
      <c r="F100" s="32">
        <f t="shared" si="9"/>
        <v>0</v>
      </c>
      <c r="G100" s="32" t="e">
        <f t="shared" si="9"/>
        <v>#REF!</v>
      </c>
      <c r="H100" s="32">
        <f t="shared" si="9"/>
        <v>0</v>
      </c>
      <c r="I100" s="32">
        <f t="shared" si="9"/>
        <v>0</v>
      </c>
      <c r="J100" s="32">
        <f t="shared" si="9"/>
        <v>0</v>
      </c>
      <c r="K100" s="32">
        <f t="shared" si="9"/>
        <v>0</v>
      </c>
    </row>
    <row r="101" spans="1:11" ht="43.2" hidden="1" outlineLevel="1">
      <c r="A101" s="49"/>
      <c r="B101" s="53"/>
      <c r="C101" s="44" t="s">
        <v>84</v>
      </c>
      <c r="D101" s="45"/>
      <c r="E101" s="45"/>
      <c r="F101" s="31"/>
      <c r="G101" s="32" t="e">
        <f>SUM(#REF!)</f>
        <v>#REF!</v>
      </c>
      <c r="H101" s="31"/>
      <c r="I101" s="31"/>
      <c r="J101" s="31"/>
      <c r="K101" s="31"/>
    </row>
    <row r="102" spans="1:11" ht="28.8" hidden="1" outlineLevel="1">
      <c r="A102" s="49"/>
      <c r="B102" s="53"/>
      <c r="C102" s="44" t="s">
        <v>138</v>
      </c>
      <c r="D102" s="45"/>
      <c r="E102" s="45"/>
      <c r="F102" s="31"/>
      <c r="G102" s="46"/>
      <c r="H102" s="31"/>
      <c r="I102" s="31"/>
      <c r="J102" s="31"/>
      <c r="K102" s="31"/>
    </row>
    <row r="103" spans="1:11" hidden="1" outlineLevel="1">
      <c r="A103" s="49" t="s">
        <v>142</v>
      </c>
      <c r="B103" s="52" t="s">
        <v>143</v>
      </c>
      <c r="C103" s="44" t="s">
        <v>124</v>
      </c>
      <c r="D103" s="45"/>
      <c r="E103" s="45"/>
      <c r="F103" s="31"/>
      <c r="G103" s="32" t="e">
        <f>SUM(#REF!)</f>
        <v>#REF!</v>
      </c>
      <c r="H103" s="31"/>
      <c r="I103" s="31"/>
      <c r="J103" s="31"/>
      <c r="K103" s="31"/>
    </row>
    <row r="104" spans="1:11" ht="28.8" hidden="1" outlineLevel="1">
      <c r="A104" s="49"/>
      <c r="B104" s="51"/>
      <c r="C104" s="44" t="s">
        <v>141</v>
      </c>
      <c r="D104" s="45"/>
      <c r="E104" s="32">
        <f t="shared" ref="E104:K104" si="10">E103*0.76*1.49/1000</f>
        <v>0</v>
      </c>
      <c r="F104" s="32">
        <f t="shared" si="10"/>
        <v>0</v>
      </c>
      <c r="G104" s="32" t="e">
        <f t="shared" si="10"/>
        <v>#REF!</v>
      </c>
      <c r="H104" s="32">
        <f t="shared" si="10"/>
        <v>0</v>
      </c>
      <c r="I104" s="32">
        <f t="shared" si="10"/>
        <v>0</v>
      </c>
      <c r="J104" s="32">
        <f t="shared" si="10"/>
        <v>0</v>
      </c>
      <c r="K104" s="32">
        <f t="shared" si="10"/>
        <v>0</v>
      </c>
    </row>
    <row r="105" spans="1:11" ht="43.2" hidden="1" outlineLevel="1">
      <c r="A105" s="49"/>
      <c r="B105" s="51"/>
      <c r="C105" s="44" t="s">
        <v>84</v>
      </c>
      <c r="D105" s="45"/>
      <c r="E105" s="45"/>
      <c r="F105" s="31"/>
      <c r="G105" s="32" t="e">
        <f>SUM(#REF!)</f>
        <v>#REF!</v>
      </c>
      <c r="H105" s="31"/>
      <c r="I105" s="31"/>
      <c r="J105" s="31"/>
      <c r="K105" s="31"/>
    </row>
    <row r="106" spans="1:11" ht="28.8" hidden="1" outlineLevel="1">
      <c r="A106" s="49"/>
      <c r="B106" s="51"/>
      <c r="C106" s="44" t="s">
        <v>138</v>
      </c>
      <c r="D106" s="45"/>
      <c r="E106" s="45"/>
      <c r="F106" s="31"/>
      <c r="G106" s="46"/>
      <c r="H106" s="31"/>
      <c r="I106" s="31"/>
      <c r="J106" s="31"/>
      <c r="K106" s="31"/>
    </row>
    <row r="107" spans="1:11" ht="28.8" hidden="1" outlineLevel="1">
      <c r="A107" s="49"/>
      <c r="B107" s="51"/>
      <c r="C107" s="44" t="s">
        <v>144</v>
      </c>
      <c r="D107" s="45"/>
      <c r="E107" s="45"/>
      <c r="F107" s="31"/>
      <c r="G107" s="46"/>
      <c r="H107" s="31"/>
      <c r="I107" s="31"/>
      <c r="J107" s="31"/>
      <c r="K107" s="31"/>
    </row>
    <row r="108" spans="1:11" hidden="1" outlineLevel="1">
      <c r="A108" s="49" t="s">
        <v>145</v>
      </c>
      <c r="B108" s="50" t="s">
        <v>146</v>
      </c>
      <c r="C108" s="44" t="s">
        <v>135</v>
      </c>
      <c r="D108" s="45"/>
      <c r="E108" s="32">
        <f t="shared" ref="E108:K110" si="11">E112+E116</f>
        <v>0</v>
      </c>
      <c r="F108" s="32">
        <f t="shared" si="11"/>
        <v>0</v>
      </c>
      <c r="G108" s="32" t="e">
        <f t="shared" si="11"/>
        <v>#REF!</v>
      </c>
      <c r="H108" s="32">
        <f t="shared" si="11"/>
        <v>0</v>
      </c>
      <c r="I108" s="32">
        <f t="shared" si="11"/>
        <v>0</v>
      </c>
      <c r="J108" s="32">
        <f t="shared" si="11"/>
        <v>0</v>
      </c>
      <c r="K108" s="32">
        <f t="shared" si="11"/>
        <v>0</v>
      </c>
    </row>
    <row r="109" spans="1:11" ht="28.8" hidden="1" outlineLevel="1">
      <c r="A109" s="49"/>
      <c r="B109" s="51"/>
      <c r="C109" s="44" t="s">
        <v>141</v>
      </c>
      <c r="D109" s="45"/>
      <c r="E109" s="32">
        <f t="shared" si="11"/>
        <v>0</v>
      </c>
      <c r="F109" s="32">
        <f t="shared" si="11"/>
        <v>0</v>
      </c>
      <c r="G109" s="32" t="e">
        <f t="shared" si="11"/>
        <v>#REF!</v>
      </c>
      <c r="H109" s="32">
        <f t="shared" si="11"/>
        <v>0</v>
      </c>
      <c r="I109" s="32">
        <f t="shared" si="11"/>
        <v>0</v>
      </c>
      <c r="J109" s="32">
        <f t="shared" si="11"/>
        <v>0</v>
      </c>
      <c r="K109" s="32">
        <f t="shared" si="11"/>
        <v>0</v>
      </c>
    </row>
    <row r="110" spans="1:11" ht="43.2" hidden="1" outlineLevel="1">
      <c r="A110" s="49"/>
      <c r="B110" s="51"/>
      <c r="C110" s="44" t="s">
        <v>84</v>
      </c>
      <c r="D110" s="45"/>
      <c r="E110" s="32">
        <f t="shared" si="11"/>
        <v>0</v>
      </c>
      <c r="F110" s="32">
        <f t="shared" si="11"/>
        <v>0</v>
      </c>
      <c r="G110" s="32" t="e">
        <f t="shared" si="11"/>
        <v>#REF!</v>
      </c>
      <c r="H110" s="32">
        <f t="shared" si="11"/>
        <v>0</v>
      </c>
      <c r="I110" s="32">
        <f t="shared" si="11"/>
        <v>0</v>
      </c>
      <c r="J110" s="32">
        <f t="shared" si="11"/>
        <v>0</v>
      </c>
      <c r="K110" s="32">
        <f t="shared" si="11"/>
        <v>0</v>
      </c>
    </row>
    <row r="111" spans="1:11" ht="28.8" hidden="1" outlineLevel="1">
      <c r="A111" s="49"/>
      <c r="B111" s="51"/>
      <c r="C111" s="44" t="s">
        <v>138</v>
      </c>
      <c r="D111" s="45"/>
      <c r="E111" s="45"/>
      <c r="F111" s="31"/>
      <c r="G111" s="46"/>
      <c r="H111" s="31"/>
      <c r="I111" s="31"/>
      <c r="J111" s="31"/>
      <c r="K111" s="31"/>
    </row>
    <row r="112" spans="1:11" hidden="1" outlineLevel="1">
      <c r="A112" s="49" t="s">
        <v>147</v>
      </c>
      <c r="B112" s="52" t="s">
        <v>140</v>
      </c>
      <c r="C112" s="44" t="s">
        <v>135</v>
      </c>
      <c r="D112" s="45"/>
      <c r="E112" s="45"/>
      <c r="F112" s="31"/>
      <c r="G112" s="32" t="e">
        <f>SUM(#REF!)</f>
        <v>#REF!</v>
      </c>
      <c r="H112" s="31"/>
      <c r="I112" s="31"/>
      <c r="J112" s="31"/>
      <c r="K112" s="31"/>
    </row>
    <row r="113" spans="1:11" ht="28.8" hidden="1" outlineLevel="1">
      <c r="A113" s="49"/>
      <c r="B113" s="53"/>
      <c r="C113" s="44" t="s">
        <v>141</v>
      </c>
      <c r="D113" s="45"/>
      <c r="E113" s="32">
        <f t="shared" ref="E113:K113" si="12">E112*0.85*1.45/1000</f>
        <v>0</v>
      </c>
      <c r="F113" s="32">
        <f t="shared" si="12"/>
        <v>0</v>
      </c>
      <c r="G113" s="32" t="e">
        <f t="shared" si="12"/>
        <v>#REF!</v>
      </c>
      <c r="H113" s="32">
        <f t="shared" si="12"/>
        <v>0</v>
      </c>
      <c r="I113" s="32">
        <f t="shared" si="12"/>
        <v>0</v>
      </c>
      <c r="J113" s="32">
        <f t="shared" si="12"/>
        <v>0</v>
      </c>
      <c r="K113" s="32">
        <f t="shared" si="12"/>
        <v>0</v>
      </c>
    </row>
    <row r="114" spans="1:11" ht="43.2" hidden="1" outlineLevel="1">
      <c r="A114" s="49"/>
      <c r="B114" s="53"/>
      <c r="C114" s="44" t="s">
        <v>84</v>
      </c>
      <c r="D114" s="45"/>
      <c r="E114" s="45"/>
      <c r="F114" s="31"/>
      <c r="G114" s="32" t="e">
        <f>SUM(#REF!)</f>
        <v>#REF!</v>
      </c>
      <c r="H114" s="31"/>
      <c r="I114" s="31"/>
      <c r="J114" s="31"/>
      <c r="K114" s="31"/>
    </row>
    <row r="115" spans="1:11" ht="28.8" hidden="1" outlineLevel="1">
      <c r="A115" s="49"/>
      <c r="B115" s="53"/>
      <c r="C115" s="44" t="s">
        <v>138</v>
      </c>
      <c r="D115" s="45"/>
      <c r="E115" s="45"/>
      <c r="F115" s="31"/>
      <c r="G115" s="46"/>
      <c r="H115" s="31"/>
      <c r="I115" s="31"/>
      <c r="J115" s="31"/>
      <c r="K115" s="31"/>
    </row>
    <row r="116" spans="1:11" hidden="1" outlineLevel="1">
      <c r="A116" s="49" t="s">
        <v>148</v>
      </c>
      <c r="B116" s="52" t="s">
        <v>143</v>
      </c>
      <c r="C116" s="44" t="s">
        <v>124</v>
      </c>
      <c r="D116" s="45"/>
      <c r="E116" s="45"/>
      <c r="F116" s="31"/>
      <c r="G116" s="32" t="e">
        <f>SUM(#REF!)</f>
        <v>#REF!</v>
      </c>
      <c r="H116" s="31"/>
      <c r="I116" s="31"/>
      <c r="J116" s="31"/>
      <c r="K116" s="31"/>
    </row>
    <row r="117" spans="1:11" ht="28.8" hidden="1" outlineLevel="1">
      <c r="A117" s="49"/>
      <c r="B117" s="53"/>
      <c r="C117" s="44" t="s">
        <v>141</v>
      </c>
      <c r="D117" s="45"/>
      <c r="E117" s="32">
        <f t="shared" ref="E117:K117" si="13">E116*0.85*1.45/1000</f>
        <v>0</v>
      </c>
      <c r="F117" s="32">
        <f t="shared" si="13"/>
        <v>0</v>
      </c>
      <c r="G117" s="32" t="e">
        <f t="shared" si="13"/>
        <v>#REF!</v>
      </c>
      <c r="H117" s="32">
        <f t="shared" si="13"/>
        <v>0</v>
      </c>
      <c r="I117" s="32">
        <f t="shared" si="13"/>
        <v>0</v>
      </c>
      <c r="J117" s="32">
        <f t="shared" si="13"/>
        <v>0</v>
      </c>
      <c r="K117" s="32">
        <f t="shared" si="13"/>
        <v>0</v>
      </c>
    </row>
    <row r="118" spans="1:11" ht="43.2" hidden="1" outlineLevel="1">
      <c r="A118" s="49"/>
      <c r="B118" s="51"/>
      <c r="C118" s="44" t="s">
        <v>84</v>
      </c>
      <c r="D118" s="45"/>
      <c r="E118" s="45"/>
      <c r="F118" s="31"/>
      <c r="G118" s="32" t="e">
        <f>SUM(#REF!)</f>
        <v>#REF!</v>
      </c>
      <c r="H118" s="31"/>
      <c r="I118" s="31"/>
      <c r="J118" s="31"/>
      <c r="K118" s="31"/>
    </row>
    <row r="119" spans="1:11" ht="28.8" hidden="1" outlineLevel="1">
      <c r="A119" s="54"/>
      <c r="B119" s="55"/>
      <c r="C119" s="44" t="s">
        <v>138</v>
      </c>
      <c r="D119" s="45"/>
      <c r="E119" s="45"/>
      <c r="F119" s="31"/>
      <c r="G119" s="46"/>
      <c r="H119" s="31"/>
      <c r="I119" s="31"/>
      <c r="J119" s="31"/>
      <c r="K119" s="31"/>
    </row>
    <row r="120" spans="1:11" ht="28.8" hidden="1" outlineLevel="1">
      <c r="A120" s="54"/>
      <c r="B120" s="55"/>
      <c r="C120" s="44" t="s">
        <v>144</v>
      </c>
      <c r="D120" s="45"/>
      <c r="E120" s="45"/>
      <c r="F120" s="31"/>
      <c r="G120" s="46"/>
      <c r="H120" s="31"/>
      <c r="I120" s="31"/>
      <c r="J120" s="31"/>
      <c r="K120" s="31"/>
    </row>
    <row r="121" spans="1:11" ht="15.05" hidden="1" customHeight="1" outlineLevel="1">
      <c r="A121" s="109" t="s">
        <v>149</v>
      </c>
      <c r="B121" s="122" t="s">
        <v>150</v>
      </c>
      <c r="C121" s="44" t="s">
        <v>141</v>
      </c>
      <c r="D121" s="45"/>
      <c r="E121" s="32">
        <f t="shared" ref="E121:K122" si="14">E124+E127</f>
        <v>0</v>
      </c>
      <c r="F121" s="32">
        <f t="shared" si="14"/>
        <v>0</v>
      </c>
      <c r="G121" s="32" t="e">
        <f t="shared" si="14"/>
        <v>#REF!</v>
      </c>
      <c r="H121" s="32">
        <f t="shared" si="14"/>
        <v>0</v>
      </c>
      <c r="I121" s="32">
        <f t="shared" si="14"/>
        <v>0</v>
      </c>
      <c r="J121" s="32">
        <f t="shared" si="14"/>
        <v>0</v>
      </c>
      <c r="K121" s="32">
        <f t="shared" si="14"/>
        <v>0</v>
      </c>
    </row>
    <row r="122" spans="1:11" ht="43.2" hidden="1" outlineLevel="1">
      <c r="A122" s="109"/>
      <c r="B122" s="123"/>
      <c r="C122" s="44" t="s">
        <v>84</v>
      </c>
      <c r="D122" s="45"/>
      <c r="E122" s="32">
        <f t="shared" si="14"/>
        <v>0</v>
      </c>
      <c r="F122" s="32">
        <f t="shared" si="14"/>
        <v>0</v>
      </c>
      <c r="G122" s="32" t="e">
        <f t="shared" si="14"/>
        <v>#REF!</v>
      </c>
      <c r="H122" s="32">
        <f t="shared" si="14"/>
        <v>0</v>
      </c>
      <c r="I122" s="32">
        <f t="shared" si="14"/>
        <v>0</v>
      </c>
      <c r="J122" s="32">
        <f t="shared" si="14"/>
        <v>0</v>
      </c>
      <c r="K122" s="32">
        <f t="shared" si="14"/>
        <v>0</v>
      </c>
    </row>
    <row r="123" spans="1:11" hidden="1" outlineLevel="1">
      <c r="A123" s="109" t="s">
        <v>151</v>
      </c>
      <c r="B123" s="113" t="s">
        <v>152</v>
      </c>
      <c r="C123" s="44" t="s">
        <v>153</v>
      </c>
      <c r="D123" s="45"/>
      <c r="E123" s="45"/>
      <c r="F123" s="31"/>
      <c r="G123" s="32" t="e">
        <f>SUM(#REF!)</f>
        <v>#REF!</v>
      </c>
      <c r="H123" s="31"/>
      <c r="I123" s="31"/>
      <c r="J123" s="31"/>
      <c r="K123" s="31"/>
    </row>
    <row r="124" spans="1:11" ht="28.8" hidden="1" outlineLevel="1">
      <c r="A124" s="109"/>
      <c r="B124" s="116"/>
      <c r="C124" s="44" t="s">
        <v>141</v>
      </c>
      <c r="D124" s="45"/>
      <c r="E124" s="32">
        <f t="shared" ref="E124:K124" si="15">1.154*E123/1000</f>
        <v>0</v>
      </c>
      <c r="F124" s="32">
        <f t="shared" si="15"/>
        <v>0</v>
      </c>
      <c r="G124" s="32" t="e">
        <f t="shared" si="15"/>
        <v>#REF!</v>
      </c>
      <c r="H124" s="32">
        <f t="shared" si="15"/>
        <v>0</v>
      </c>
      <c r="I124" s="32">
        <f t="shared" si="15"/>
        <v>0</v>
      </c>
      <c r="J124" s="32">
        <f t="shared" si="15"/>
        <v>0</v>
      </c>
      <c r="K124" s="32">
        <f t="shared" si="15"/>
        <v>0</v>
      </c>
    </row>
    <row r="125" spans="1:11" ht="43.2" hidden="1" outlineLevel="1">
      <c r="A125" s="109"/>
      <c r="B125" s="114"/>
      <c r="C125" s="44" t="s">
        <v>84</v>
      </c>
      <c r="D125" s="45"/>
      <c r="E125" s="45"/>
      <c r="F125" s="31"/>
      <c r="G125" s="32" t="e">
        <f>SUM(#REF!)</f>
        <v>#REF!</v>
      </c>
      <c r="H125" s="31"/>
      <c r="I125" s="31"/>
      <c r="J125" s="31"/>
      <c r="K125" s="31"/>
    </row>
    <row r="126" spans="1:11" ht="28.8" hidden="1" outlineLevel="1">
      <c r="A126" s="109" t="s">
        <v>154</v>
      </c>
      <c r="B126" s="113" t="s">
        <v>111</v>
      </c>
      <c r="C126" s="44" t="s">
        <v>155</v>
      </c>
      <c r="D126" s="45"/>
      <c r="E126" s="45"/>
      <c r="F126" s="31"/>
      <c r="G126" s="32" t="e">
        <f>SUM(#REF!)</f>
        <v>#REF!</v>
      </c>
      <c r="H126" s="31"/>
      <c r="I126" s="31"/>
      <c r="J126" s="31"/>
      <c r="K126" s="31"/>
    </row>
    <row r="127" spans="1:11" ht="28.8" hidden="1" outlineLevel="1">
      <c r="A127" s="109"/>
      <c r="B127" s="116"/>
      <c r="C127" s="44" t="s">
        <v>109</v>
      </c>
      <c r="D127" s="45"/>
      <c r="E127" s="32">
        <f t="shared" ref="E127:K127" si="16">0.12*E126</f>
        <v>0</v>
      </c>
      <c r="F127" s="32">
        <f t="shared" si="16"/>
        <v>0</v>
      </c>
      <c r="G127" s="32" t="e">
        <f t="shared" si="16"/>
        <v>#REF!</v>
      </c>
      <c r="H127" s="32">
        <f t="shared" si="16"/>
        <v>0</v>
      </c>
      <c r="I127" s="32">
        <f t="shared" si="16"/>
        <v>0</v>
      </c>
      <c r="J127" s="32">
        <f t="shared" si="16"/>
        <v>0</v>
      </c>
      <c r="K127" s="32">
        <f t="shared" si="16"/>
        <v>0</v>
      </c>
    </row>
    <row r="128" spans="1:11" ht="43.2" hidden="1" outlineLevel="1">
      <c r="A128" s="109"/>
      <c r="B128" s="114"/>
      <c r="C128" s="44" t="s">
        <v>84</v>
      </c>
      <c r="D128" s="45"/>
      <c r="E128" s="45"/>
      <c r="F128" s="31"/>
      <c r="G128" s="32" t="e">
        <f>SUM(#REF!)</f>
        <v>#REF!</v>
      </c>
      <c r="H128" s="31"/>
      <c r="I128" s="31"/>
      <c r="J128" s="31"/>
      <c r="K128" s="31"/>
    </row>
    <row r="129" collapsed="1"/>
  </sheetData>
  <mergeCells count="60">
    <mergeCell ref="A2:K2"/>
    <mergeCell ref="A8:A9"/>
    <mergeCell ref="B8:B9"/>
    <mergeCell ref="A10:A11"/>
    <mergeCell ref="B10:B11"/>
    <mergeCell ref="G4:K4"/>
    <mergeCell ref="E4:E5"/>
    <mergeCell ref="F4:F5"/>
    <mergeCell ref="D4:D5"/>
    <mergeCell ref="A4:A5"/>
    <mergeCell ref="B4:B5"/>
    <mergeCell ref="C4:C5"/>
    <mergeCell ref="A126:A128"/>
    <mergeCell ref="B126:B128"/>
    <mergeCell ref="A92:A94"/>
    <mergeCell ref="B92:B94"/>
    <mergeCell ref="A121:A122"/>
    <mergeCell ref="B121:B122"/>
    <mergeCell ref="A123:A125"/>
    <mergeCell ref="B123:B125"/>
    <mergeCell ref="A84:A85"/>
    <mergeCell ref="B84:B85"/>
    <mergeCell ref="A86:A87"/>
    <mergeCell ref="B86:B87"/>
    <mergeCell ref="A88:A91"/>
    <mergeCell ref="B88:B91"/>
    <mergeCell ref="A74:A76"/>
    <mergeCell ref="B74:B76"/>
    <mergeCell ref="A77:A81"/>
    <mergeCell ref="B77:B81"/>
    <mergeCell ref="A82:A83"/>
    <mergeCell ref="B82:B83"/>
    <mergeCell ref="A64:A65"/>
    <mergeCell ref="B64:B65"/>
    <mergeCell ref="A66:A69"/>
    <mergeCell ref="B66:B69"/>
    <mergeCell ref="A70:A73"/>
    <mergeCell ref="B70:B73"/>
    <mergeCell ref="A58:A59"/>
    <mergeCell ref="B58:B59"/>
    <mergeCell ref="A60:A61"/>
    <mergeCell ref="B60:B61"/>
    <mergeCell ref="A62:A63"/>
    <mergeCell ref="B62:B63"/>
    <mergeCell ref="A48:A51"/>
    <mergeCell ref="B48:B51"/>
    <mergeCell ref="A52:A55"/>
    <mergeCell ref="B52:B55"/>
    <mergeCell ref="A56:A57"/>
    <mergeCell ref="B56:B57"/>
    <mergeCell ref="A12:A13"/>
    <mergeCell ref="B12:B13"/>
    <mergeCell ref="A23:A24"/>
    <mergeCell ref="B23:B24"/>
    <mergeCell ref="A44:A47"/>
    <mergeCell ref="B44:B47"/>
    <mergeCell ref="A36:A39"/>
    <mergeCell ref="B36:B39"/>
    <mergeCell ref="A40:A43"/>
    <mergeCell ref="B40:B43"/>
  </mergeCells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W9"/>
  <sheetViews>
    <sheetView tabSelected="1" zoomScale="80" zoomScaleNormal="80" workbookViewId="0">
      <selection activeCell="H10" sqref="H10"/>
    </sheetView>
  </sheetViews>
  <sheetFormatPr defaultRowHeight="13.15"/>
  <cols>
    <col min="1" max="1" width="4.21875" style="56" customWidth="1"/>
    <col min="2" max="2" width="31" style="62" customWidth="1"/>
    <col min="3" max="4" width="8.88671875" style="56"/>
    <col min="5" max="5" width="8.21875" style="56" customWidth="1"/>
    <col min="6" max="6" width="8.88671875" style="56"/>
    <col min="7" max="7" width="8.6640625" style="56" customWidth="1"/>
    <col min="8" max="20" width="8.88671875" style="56"/>
    <col min="21" max="21" width="7.88671875" style="56" customWidth="1"/>
    <col min="22" max="22" width="8.88671875" style="56"/>
    <col min="23" max="23" width="8" style="56" customWidth="1"/>
    <col min="24" max="16384" width="8.88671875" style="56"/>
  </cols>
  <sheetData>
    <row r="1" spans="1:23">
      <c r="B1" s="135" t="s">
        <v>156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4" spans="1:23">
      <c r="A4" s="133" t="s">
        <v>29</v>
      </c>
      <c r="B4" s="133" t="s">
        <v>157</v>
      </c>
      <c r="C4" s="134" t="s">
        <v>158</v>
      </c>
      <c r="D4" s="134"/>
      <c r="E4" s="134"/>
      <c r="F4" s="134"/>
      <c r="G4" s="134"/>
      <c r="H4" s="134" t="s">
        <v>159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 t="s">
        <v>160</v>
      </c>
      <c r="U4" s="134"/>
      <c r="V4" s="134"/>
      <c r="W4" s="134"/>
    </row>
    <row r="5" spans="1:23">
      <c r="A5" s="133"/>
      <c r="B5" s="133"/>
      <c r="C5" s="133" t="s">
        <v>161</v>
      </c>
      <c r="D5" s="134" t="s">
        <v>24</v>
      </c>
      <c r="E5" s="134"/>
      <c r="F5" s="134" t="s">
        <v>25</v>
      </c>
      <c r="G5" s="134"/>
      <c r="H5" s="134" t="s">
        <v>162</v>
      </c>
      <c r="I5" s="134"/>
      <c r="J5" s="134"/>
      <c r="K5" s="134"/>
      <c r="L5" s="134"/>
      <c r="M5" s="134"/>
      <c r="N5" s="134" t="s">
        <v>163</v>
      </c>
      <c r="O5" s="134"/>
      <c r="P5" s="134"/>
      <c r="Q5" s="134"/>
      <c r="R5" s="134"/>
      <c r="S5" s="134"/>
      <c r="T5" s="134" t="s">
        <v>24</v>
      </c>
      <c r="U5" s="134"/>
      <c r="V5" s="134" t="s">
        <v>25</v>
      </c>
      <c r="W5" s="134"/>
    </row>
    <row r="6" spans="1:23" ht="51.35" customHeight="1">
      <c r="A6" s="133"/>
      <c r="B6" s="133"/>
      <c r="C6" s="133"/>
      <c r="D6" s="133" t="s">
        <v>164</v>
      </c>
      <c r="E6" s="133" t="s">
        <v>165</v>
      </c>
      <c r="F6" s="133" t="s">
        <v>164</v>
      </c>
      <c r="G6" s="133" t="s">
        <v>165</v>
      </c>
      <c r="H6" s="133" t="s">
        <v>164</v>
      </c>
      <c r="I6" s="133"/>
      <c r="J6" s="133"/>
      <c r="K6" s="131" t="s">
        <v>165</v>
      </c>
      <c r="L6" s="131"/>
      <c r="M6" s="131"/>
      <c r="N6" s="133" t="s">
        <v>164</v>
      </c>
      <c r="O6" s="133"/>
      <c r="P6" s="133"/>
      <c r="Q6" s="131" t="s">
        <v>165</v>
      </c>
      <c r="R6" s="131"/>
      <c r="S6" s="131"/>
      <c r="T6" s="132" t="s">
        <v>164</v>
      </c>
      <c r="U6" s="133" t="s">
        <v>165</v>
      </c>
      <c r="V6" s="132" t="s">
        <v>164</v>
      </c>
      <c r="W6" s="133" t="s">
        <v>165</v>
      </c>
    </row>
    <row r="7" spans="1:23" ht="105.85" customHeight="1">
      <c r="A7" s="133"/>
      <c r="B7" s="133"/>
      <c r="C7" s="133"/>
      <c r="D7" s="133"/>
      <c r="E7" s="133"/>
      <c r="F7" s="133"/>
      <c r="G7" s="133"/>
      <c r="H7" s="57" t="s">
        <v>166</v>
      </c>
      <c r="I7" s="57" t="s">
        <v>167</v>
      </c>
      <c r="J7" s="57" t="s">
        <v>168</v>
      </c>
      <c r="K7" s="57" t="s">
        <v>166</v>
      </c>
      <c r="L7" s="57" t="s">
        <v>167</v>
      </c>
      <c r="M7" s="57" t="s">
        <v>168</v>
      </c>
      <c r="N7" s="57" t="s">
        <v>166</v>
      </c>
      <c r="O7" s="57" t="s">
        <v>167</v>
      </c>
      <c r="P7" s="57" t="s">
        <v>168</v>
      </c>
      <c r="Q7" s="57" t="s">
        <v>166</v>
      </c>
      <c r="R7" s="57" t="s">
        <v>167</v>
      </c>
      <c r="S7" s="57" t="s">
        <v>168</v>
      </c>
      <c r="T7" s="132"/>
      <c r="U7" s="133"/>
      <c r="V7" s="132"/>
      <c r="W7" s="133"/>
    </row>
    <row r="8" spans="1:23">
      <c r="A8" s="58">
        <v>1</v>
      </c>
      <c r="B8" s="61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O8" s="58">
        <v>15</v>
      </c>
      <c r="P8" s="58">
        <v>16</v>
      </c>
      <c r="Q8" s="58">
        <v>17</v>
      </c>
      <c r="R8" s="58">
        <v>18</v>
      </c>
      <c r="S8" s="58">
        <v>19</v>
      </c>
      <c r="T8" s="58">
        <v>20</v>
      </c>
      <c r="U8" s="58">
        <v>21</v>
      </c>
      <c r="V8" s="58">
        <v>22</v>
      </c>
      <c r="W8" s="58">
        <v>23</v>
      </c>
    </row>
    <row r="9" spans="1:23" ht="47">
      <c r="A9" s="136" t="s">
        <v>171</v>
      </c>
      <c r="B9" s="136" t="s">
        <v>172</v>
      </c>
      <c r="C9" s="64" t="s">
        <v>173</v>
      </c>
      <c r="D9" s="58">
        <v>0.25</v>
      </c>
      <c r="E9" s="58" t="s">
        <v>169</v>
      </c>
      <c r="F9" s="58">
        <v>0.25</v>
      </c>
      <c r="G9" s="58" t="s">
        <v>169</v>
      </c>
      <c r="H9" s="63" t="s">
        <v>169</v>
      </c>
      <c r="I9" s="58">
        <v>61.8</v>
      </c>
      <c r="J9" s="58">
        <v>0.1336</v>
      </c>
      <c r="K9" s="63" t="s">
        <v>169</v>
      </c>
      <c r="L9" s="58" t="s">
        <v>174</v>
      </c>
      <c r="M9" s="58" t="s">
        <v>174</v>
      </c>
      <c r="N9" s="58">
        <v>61.8</v>
      </c>
      <c r="O9" s="58">
        <v>61.8</v>
      </c>
      <c r="P9" s="58">
        <v>0.1336</v>
      </c>
      <c r="Q9" s="63" t="s">
        <v>169</v>
      </c>
      <c r="R9" s="58" t="s">
        <v>169</v>
      </c>
      <c r="S9" s="58" t="s">
        <v>169</v>
      </c>
      <c r="T9" s="58">
        <v>0.99050000000000005</v>
      </c>
      <c r="U9" s="58">
        <v>0.99050000000000005</v>
      </c>
      <c r="V9" s="58">
        <v>0.99050000000000005</v>
      </c>
      <c r="W9" s="58">
        <v>0.99050000000000005</v>
      </c>
    </row>
  </sheetData>
  <mergeCells count="25">
    <mergeCell ref="B1:T2"/>
    <mergeCell ref="A4:A7"/>
    <mergeCell ref="B4:B7"/>
    <mergeCell ref="C4:G4"/>
    <mergeCell ref="H4:S4"/>
    <mergeCell ref="T4:W4"/>
    <mergeCell ref="C5:C7"/>
    <mergeCell ref="D5:E5"/>
    <mergeCell ref="F5:G5"/>
    <mergeCell ref="H5:M5"/>
    <mergeCell ref="N5:S5"/>
    <mergeCell ref="T5:U5"/>
    <mergeCell ref="V5:W5"/>
    <mergeCell ref="D6:D7"/>
    <mergeCell ref="E6:E7"/>
    <mergeCell ref="F6:F7"/>
    <mergeCell ref="G6:G7"/>
    <mergeCell ref="H6:J6"/>
    <mergeCell ref="K6:M6"/>
    <mergeCell ref="N6:P6"/>
    <mergeCell ref="Q6:S6"/>
    <mergeCell ref="T6:T7"/>
    <mergeCell ref="U6:U7"/>
    <mergeCell ref="V6:V7"/>
    <mergeCell ref="W6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Прилоджение 2-4</vt:lpstr>
      <vt:lpstr>Приложение 2-5 (2)</vt:lpstr>
      <vt:lpstr>Приложение 2-6</vt:lpstr>
      <vt:lpstr>'Приложение 2-5 (2)'!Заголовки_для_печати</vt:lpstr>
      <vt:lpstr>'Приложение 2-5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2021-04-22T23:48:54Z</cp:lastPrinted>
  <dcterms:created xsi:type="dcterms:W3CDTF">2021-04-22T22:58:22Z</dcterms:created>
  <dcterms:modified xsi:type="dcterms:W3CDTF">2022-01-24T23:15:38Z</dcterms:modified>
</cp:coreProperties>
</file>